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565" yWindow="1215" windowWidth="19425" windowHeight="8385"/>
  </bookViews>
  <sheets>
    <sheet name="Приложение 7" sheetId="1" r:id="rId1"/>
  </sheets>
  <definedNames>
    <definedName name="_xlnm.Print_Titles" localSheetId="0">'Приложение 7'!$6:$8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D104" i="1" l="1"/>
  <c r="C104" i="1"/>
  <c r="E105" i="1"/>
  <c r="D102" i="1"/>
  <c r="C102" i="1"/>
  <c r="D97" i="1"/>
  <c r="C97" i="1"/>
  <c r="E100" i="1"/>
  <c r="C90" i="1"/>
  <c r="C89" i="1" s="1"/>
  <c r="D90" i="1"/>
  <c r="D89" i="1" s="1"/>
  <c r="C83" i="1"/>
  <c r="E86" i="1"/>
  <c r="D78" i="1"/>
  <c r="C78" i="1"/>
  <c r="E80" i="1"/>
  <c r="D65" i="1" l="1"/>
  <c r="C65" i="1"/>
  <c r="D59" i="1"/>
  <c r="C59" i="1"/>
  <c r="E64" i="1"/>
  <c r="E60" i="1"/>
  <c r="E58" i="1"/>
  <c r="D46" i="1"/>
  <c r="C46" i="1"/>
  <c r="D37" i="1"/>
  <c r="C37" i="1"/>
  <c r="E26" i="1" l="1"/>
  <c r="D149" i="1"/>
  <c r="D133" i="1" l="1"/>
  <c r="C133" i="1"/>
  <c r="E99" i="1"/>
  <c r="D83" i="1"/>
  <c r="E61" i="1" l="1"/>
  <c r="E62" i="1"/>
  <c r="E63" i="1"/>
  <c r="E66" i="1"/>
  <c r="E67" i="1"/>
  <c r="E68" i="1"/>
  <c r="D57" i="1"/>
  <c r="C57" i="1"/>
  <c r="D33" i="1"/>
  <c r="C33" i="1"/>
  <c r="E36" i="1"/>
  <c r="C28" i="1"/>
  <c r="D56" i="1" l="1"/>
  <c r="C56" i="1"/>
  <c r="E57" i="1"/>
  <c r="D16" i="1"/>
  <c r="C16" i="1"/>
  <c r="E11" i="1" l="1"/>
  <c r="C149" i="1" l="1"/>
  <c r="D146" i="1"/>
  <c r="C146" i="1"/>
  <c r="D135" i="1"/>
  <c r="C135" i="1"/>
  <c r="E136" i="1"/>
  <c r="D138" i="1"/>
  <c r="C138" i="1"/>
  <c r="D130" i="1"/>
  <c r="C130" i="1"/>
  <c r="D128" i="1"/>
  <c r="C128" i="1"/>
  <c r="D122" i="1"/>
  <c r="C122" i="1"/>
  <c r="D117" i="1"/>
  <c r="C117" i="1"/>
  <c r="D113" i="1"/>
  <c r="C113" i="1"/>
  <c r="D110" i="1"/>
  <c r="C110" i="1"/>
  <c r="D108" i="1"/>
  <c r="C108" i="1"/>
  <c r="D93" i="1"/>
  <c r="C93" i="1"/>
  <c r="E88" i="1"/>
  <c r="D69" i="1"/>
  <c r="C69" i="1"/>
  <c r="E47" i="1"/>
  <c r="D52" i="1"/>
  <c r="C52" i="1"/>
  <c r="D39" i="1"/>
  <c r="C39" i="1"/>
  <c r="D28" i="1"/>
  <c r="E19" i="1"/>
  <c r="E18" i="1"/>
  <c r="E10" i="1"/>
  <c r="E12" i="1"/>
  <c r="E13" i="1"/>
  <c r="E14" i="1"/>
  <c r="E15" i="1"/>
  <c r="E17" i="1"/>
  <c r="E20" i="1"/>
  <c r="E21" i="1"/>
  <c r="E22" i="1"/>
  <c r="E23" i="1"/>
  <c r="E24" i="1"/>
  <c r="E25" i="1"/>
  <c r="D9" i="1"/>
  <c r="C9" i="1"/>
  <c r="E65" i="1" l="1"/>
  <c r="E59" i="1"/>
  <c r="C145" i="1"/>
  <c r="C121" i="1"/>
  <c r="D121" i="1"/>
  <c r="D145" i="1"/>
  <c r="D101" i="1"/>
  <c r="D132" i="1"/>
  <c r="C132" i="1"/>
  <c r="C101" i="1"/>
  <c r="D77" i="1"/>
  <c r="C77" i="1"/>
  <c r="D45" i="1"/>
  <c r="C45" i="1"/>
  <c r="E16" i="1"/>
  <c r="D27" i="1"/>
  <c r="C27" i="1"/>
  <c r="E28" i="1"/>
  <c r="E29" i="1"/>
  <c r="E30" i="1"/>
  <c r="E31" i="1"/>
  <c r="E32" i="1"/>
  <c r="E33" i="1"/>
  <c r="E34" i="1"/>
  <c r="E35" i="1"/>
  <c r="E37" i="1"/>
  <c r="E38" i="1"/>
  <c r="E39" i="1"/>
  <c r="E40" i="1"/>
  <c r="E41" i="1"/>
  <c r="E42" i="1"/>
  <c r="E43" i="1"/>
  <c r="E44" i="1"/>
  <c r="E46" i="1"/>
  <c r="E48" i="1"/>
  <c r="E49" i="1"/>
  <c r="E51" i="1"/>
  <c r="E52" i="1"/>
  <c r="E53" i="1"/>
  <c r="E54" i="1"/>
  <c r="E55" i="1"/>
  <c r="E69" i="1"/>
  <c r="E70" i="1"/>
  <c r="E71" i="1"/>
  <c r="E72" i="1"/>
  <c r="E73" i="1"/>
  <c r="E74" i="1"/>
  <c r="E75" i="1"/>
  <c r="E76" i="1"/>
  <c r="E78" i="1"/>
  <c r="E79" i="1"/>
  <c r="E81" i="1"/>
  <c r="E82" i="1"/>
  <c r="E83" i="1"/>
  <c r="E84" i="1"/>
  <c r="E85" i="1"/>
  <c r="E87" i="1"/>
  <c r="E90" i="1"/>
  <c r="E91" i="1"/>
  <c r="E92" i="1"/>
  <c r="E93" i="1"/>
  <c r="E94" i="1"/>
  <c r="E95" i="1"/>
  <c r="E96" i="1"/>
  <c r="E97" i="1"/>
  <c r="E98" i="1"/>
  <c r="E102" i="1"/>
  <c r="E103" i="1"/>
  <c r="E104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2" i="1"/>
  <c r="E123" i="1"/>
  <c r="E124" i="1"/>
  <c r="E125" i="1"/>
  <c r="E126" i="1"/>
  <c r="E127" i="1"/>
  <c r="E128" i="1"/>
  <c r="E129" i="1"/>
  <c r="E130" i="1"/>
  <c r="E131" i="1"/>
  <c r="E133" i="1"/>
  <c r="E134" i="1"/>
  <c r="E135" i="1"/>
  <c r="E137" i="1"/>
  <c r="E138" i="1"/>
  <c r="E139" i="1"/>
  <c r="E140" i="1"/>
  <c r="E141" i="1"/>
  <c r="E142" i="1"/>
  <c r="E143" i="1"/>
  <c r="E144" i="1"/>
  <c r="E146" i="1"/>
  <c r="E147" i="1"/>
  <c r="E148" i="1"/>
  <c r="E149" i="1"/>
  <c r="E150" i="1"/>
  <c r="E151" i="1"/>
  <c r="E9" i="1"/>
  <c r="E132" i="1" l="1"/>
  <c r="E121" i="1"/>
  <c r="E145" i="1"/>
  <c r="D152" i="1"/>
  <c r="E89" i="1"/>
  <c r="E101" i="1"/>
  <c r="C152" i="1"/>
  <c r="E56" i="1"/>
  <c r="E77" i="1"/>
  <c r="E45" i="1"/>
  <c r="E27" i="1"/>
  <c r="E152" i="1" l="1"/>
</calcChain>
</file>

<file path=xl/sharedStrings.xml><?xml version="1.0" encoding="utf-8"?>
<sst xmlns="http://schemas.openxmlformats.org/spreadsheetml/2006/main" count="240" uniqueCount="240">
  <si>
    <t>Наименование показателя</t>
  </si>
  <si>
    <t>Код целевой статьи расходов</t>
  </si>
  <si>
    <t>Муниципальная программа города Югорска "Отдых и оздоровление детей"</t>
  </si>
  <si>
    <t>Основное мероприятие "Организация деятельности по обеспечению безопасных условий при организации отдыха и оздоровления детей"</t>
  </si>
  <si>
    <t>Основное мероприятие "Организация деятельности лагерей с дневным пребыванием детей на базе учреждений и организаций города Югорска, специализированных (профильных) лагерей (палаточный лагерь, лагерь труда и отдыха) и других"</t>
  </si>
  <si>
    <t>Муниципальная программа города Югорска "Развитие образования"</t>
  </si>
  <si>
    <t>Основное мероприятие "Развитие системы дошкольного и общего образования"</t>
  </si>
  <si>
    <t>Основное мероприятие "Развитие системы оценки качества образования"</t>
  </si>
  <si>
    <t>Основное мероприятие "Обеспечение информационной открытости муниципальной системы образования"</t>
  </si>
  <si>
    <t>Основное мероприятие "Финансовое и организационно-методическое обеспечение функционирования и модернизации муниципальной системы образования"</t>
  </si>
  <si>
    <t>Основное мероприятие "Обеспечение комплексной безопасности образовательных организаций"</t>
  </si>
  <si>
    <t>Основное мероприятие "Развитие материально-технической базы образовательных организаций"</t>
  </si>
  <si>
    <t>Основное мероприятие "Приобретение объектов, предназначенных для размещения муниципальных образовательных организаций, проектирование, строительство (реконструкция), капитальный ремонт и ремонт образовательных организаций"</t>
  </si>
  <si>
    <t>Муниципальная программа города Югорска "Культурное пространство"</t>
  </si>
  <si>
    <t>Подпрограмма "Модернизация и развитие учреждений и организаций культуры"</t>
  </si>
  <si>
    <t>Основное мероприятие "Развитие библиотечного дела"</t>
  </si>
  <si>
    <t>Основное мероприятие "Развитие музейного дела"</t>
  </si>
  <si>
    <t>Основное мероприятие "Укрепление материально-технической базы, модернизация, капитальный ремонт и ремонт учреждений в сфере культуры"</t>
  </si>
  <si>
    <t>Подпрограмма "Поддержка творческих инициатив, способствующих самореализации населения"</t>
  </si>
  <si>
    <t>Основное мероприятие "Поддержка одаренных детей и молодежи, развитие художественного образования"</t>
  </si>
  <si>
    <t>Основное мероприятие "Реализация муниципального проекта "Музейно-туристический комплекс "Ворота в Югру""</t>
  </si>
  <si>
    <t>Основное мероприятие "Стимулирование культурного разнообразия в городе Югорске"</t>
  </si>
  <si>
    <t>Подпрограмма "Организационные, экономические механизмы развития культуры"</t>
  </si>
  <si>
    <t>Основное мероприятие "Организационно-техническое и финансовое обеспечение деятельности Управления культуры администрации города Югорска"</t>
  </si>
  <si>
    <t>Муниципальная программа города Югорска "Развитие физической культуры и спорта"</t>
  </si>
  <si>
    <t>Основное мероприятие "Обеспечение деятельности подведомственного учреждения по физической культуре и спорту"</t>
  </si>
  <si>
    <t>Основное мероприятие "Организация и проведение спортивно – массовых мероприятий в городе Югорске, участие спортсменов и сборных команд города Югорска в соревнованиях различного уровня"</t>
  </si>
  <si>
    <t>Основное мероприятие "Укрепление материально – технической базы учреждений физической культуры и спорта"</t>
  </si>
  <si>
    <t>Основное мероприятие "Участие в реализации регионального проекта "Спорт - норма жизни"</t>
  </si>
  <si>
    <t>040P500000</t>
  </si>
  <si>
    <t>Муниципальная программа города Югорска "Молодежная политика и организация временного трудоустройства"</t>
  </si>
  <si>
    <t>Подпрограмма "Молодежь города Югорска"</t>
  </si>
  <si>
    <t>Основное мероприятие "Поддержка общественных молодежных инициатив, волонтерского движения"</t>
  </si>
  <si>
    <t>Основное мероприятие "Проведение и участие в мероприятиях гражданско – патриотического направления"</t>
  </si>
  <si>
    <t>Основное мероприятие "Обеспечение деятельности подведомственного учреждения по организации и осуществлению мероприятий по работе с детьми и молодежью"</t>
  </si>
  <si>
    <t>Подпрограмма "Временное трудоустройство в городе Югорске"</t>
  </si>
  <si>
    <t>Основное мероприятие "Организация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граждан"</t>
  </si>
  <si>
    <t>Основное мероприятие "Организация временного трудоустройства несовершеннолетних в возрасте от 14 до 18 лет в свободное от учебы время и молодежных трудовых отрядов"</t>
  </si>
  <si>
    <t>Основное мероприятие "Организация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лет"</t>
  </si>
  <si>
    <t>Муниципальная программа города Югорска "Развитие жилищной сферы"</t>
  </si>
  <si>
    <t>Подпрограмма "Содействие развитию жилищного строительства"</t>
  </si>
  <si>
    <t>Основное мероприятие "Приобретение жилых помещений"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</si>
  <si>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</si>
  <si>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"Обеспечение деятельности по предоставлению финансовой поддержки на приобретение жилья отдельными категориями граждан"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</si>
  <si>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</si>
  <si>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Основное мероприятие "Реконструкция, расширение, модернизация, строительство и капитальный ремонт объектов коммунального комплекса (в том числе в рамках концессионных соглашений)"</t>
  </si>
  <si>
    <t>Основное мероприятие "Предоставление субсидий организациям жилищно-коммунального комплекса"</t>
  </si>
  <si>
    <t>Основное мероприятие "Организационно-техническое и финансовое обеспечение деятельности департамента жилищно-коммунального и строительного комплекса администрации города Югорска"</t>
  </si>
  <si>
    <t>Основное мероприятие "Ремонт муниципального жилищного фонда"</t>
  </si>
  <si>
    <t>Основное мероприятие "Приведение в технически исправное состояние жилых домов, использовавшихся до 01.01.2012 в качестве общежитий"</t>
  </si>
  <si>
    <t>Основное мероприятие "Привлечение населения к самостоятельному решению вопросов содержания, благоустройства и повышения энергоэффективности жилищного фонда"</t>
  </si>
  <si>
    <t>Муниципальная программа города Югорска "Автомобильные дороги, транспорт и городская среда"</t>
  </si>
  <si>
    <t>Подпрограмма "Развитие сети автомобильных дорог и транспорта"</t>
  </si>
  <si>
    <t>Основное мероприятие "Оказание услуг по  осуществлению пассажирских перевозок по маршрутам регулярного сообщения"</t>
  </si>
  <si>
    <t>Основное мероприятие "Выполнение работ по строительству (реконструкции), капитальному ремонту и ремонту автомобильных дорог общего пользования местного значения"</t>
  </si>
  <si>
    <t>Основное мероприятие "Текущее содержание городских дорог"</t>
  </si>
  <si>
    <t>Подпрограмма "Формирование комфортной городской среды"</t>
  </si>
  <si>
    <t>Основное мероприятие "Выполнение работ по благоустройству"</t>
  </si>
  <si>
    <t>Основное мероприятие "Содержание и текущий ремонт объектов благоустройства"</t>
  </si>
  <si>
    <t>Основное мероприятие "Участие в реализации регионального проекта "Формирование комфортной городской среды"</t>
  </si>
  <si>
    <t>083F200000</t>
  </si>
  <si>
    <t>Муниципальная программа города Югорска "Управление муниципальным имуществом"</t>
  </si>
  <si>
    <t>Подпрограмма "Повышение эффективности управления муниципальным имуществом"</t>
  </si>
  <si>
    <t>Основное мероприятие "Управление и распоряжение муниципальным имуществом города Югорска"</t>
  </si>
  <si>
    <t>Основное мероприятие "Организационно-техническое и финансовое обеспечение деятельности Департамента муниципальной собственности и градостроительства администрации города  Югорска"</t>
  </si>
  <si>
    <t>Муниципальная программа города Югорска "Охрана окружающей среды, использование и защита городских лесов"</t>
  </si>
  <si>
    <t>Основное мероприятие "Организация и развитие системы экологического образования, просвещения и формирования экологической культуры"</t>
  </si>
  <si>
    <t>Основное мероприятие "Организация деятельности подведомственного учреждения по использованию, охране, защите и воспроизводству городских лесов"</t>
  </si>
  <si>
    <t>Основное мероприятие "Регулирование деятельности в сфере обращения с твердыми коммунальными отходами"</t>
  </si>
  <si>
    <t>Муниципальная программа города Югорска "Доступная среда"</t>
  </si>
  <si>
    <t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объектов"</t>
  </si>
  <si>
    <t>Муниципальная программа города Югорска "Социально-экономическое развитие и муниципальное управление"</t>
  </si>
  <si>
    <t>Подпрограмма "Совершенствование системы муниципального стратегического управления, реализация отдельных государственных полномочий"</t>
  </si>
  <si>
    <t>Основное мероприятие "Организационно-техническое и финансовое обеспечение деятельности администрации города Югорска и обеспечивающих учреждений, обеспечение мер социальной поддержки отдельным категориям граждан"</t>
  </si>
  <si>
    <t>Подпрограмма "Развитие малого и среднего предпринимательства"</t>
  </si>
  <si>
    <t>122I400000</t>
  </si>
  <si>
    <t>Подпрограмма "Развитие агропромышленного комплекса"</t>
  </si>
  <si>
    <t xml:space="preserve">Основное мероприятие "Осуществление отдельного государственного полномочия по поддержке сельскохозяйственного производства" </t>
  </si>
  <si>
    <t>Подпрограмма "Улучшение условий и охраны труда"</t>
  </si>
  <si>
    <t>Основное мероприятие "Проведение конкурсов в сфере охраны труда, информирование и агитация по охране труда"</t>
  </si>
  <si>
    <t>Основное мероприятие "Осуществление отдельных государственных полномочий в сфере трудовых отношений и государственного управления охраной труда"</t>
  </si>
  <si>
    <t>Муниципальная программа города Югорска "Развитие информационного общества"</t>
  </si>
  <si>
    <t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t>
  </si>
  <si>
    <t>Основное мероприятие "Развитие технической базы для становления информационного общества и электронного правительства, обеспечение деятельности органов местного самоуправления города Югорска"</t>
  </si>
  <si>
    <t>Основное мероприятие "Развитие системы обеспечения информационной безопасности органов местного самоуправления города Югорска"</t>
  </si>
  <si>
    <t>Муниципальная программа города Югорска "Управление муниципальными финансами"</t>
  </si>
  <si>
    <t>Основное мероприятие "Организационно-техническое и финансовое обеспечение деятельности Департамента финансов"</t>
  </si>
  <si>
    <t>Основное мероприятие "Развитие единой комплексной системы управления муниципальными финансами"</t>
  </si>
  <si>
    <t>Основное мероприятие "Мониторинг состояния и обслуживание муниципального долга города Югорска"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</si>
  <si>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</si>
  <si>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Подпрограмма "Профилактика правонарушений"</t>
  </si>
  <si>
    <t>Основное мероприятие "Обеспечение функционирования и развития систем видеонаблюдения в сфере общественного порядка, безопасности дорожного движения"</t>
  </si>
  <si>
    <t>Основное мероприятие "Создание условий для деятельности народной дружины на территории города Югорска"</t>
  </si>
  <si>
    <t>Основное мероприятие "Обеспечение исполнения государственных полномочий по созданию и обеспечению деятельности административной комиссии города Югорска"</t>
  </si>
  <si>
    <t>Основное мероприятие "Обеспечение исполнения государственных полномочий по составлению (изменению) списков кандидатов в присяжные заседатели федеральных судов общей юрисдикции"</t>
  </si>
  <si>
    <t>Основное мероприятие "Обеспечение исполнения государственных полномочий по созданию и обеспечению деятельности отдела по организации деятельности комиссии по делам несовершеннолетних и защите их прав при администрации города Югорска"</t>
  </si>
  <si>
    <t>Подпрограмма "Противодействие коррупции"</t>
  </si>
  <si>
    <t>Основное мероприятие "Обеспечение проведения мероприятий по противодействию коррупции"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</si>
  <si>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</si>
  <si>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"Повышение профессионального уровня, создание условий в деятельности субъектов профилактики наркомании, в том числе занимающихся реабилитацией и ресоциализацией наркозависимых лиц"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</si>
  <si>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</si>
  <si>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Подпрограмма "Информационное сопровождение деятельности органов местного самоуправления"</t>
  </si>
  <si>
    <t>Основное мероприятие "Освещение деятельности органов местного самоуправления, социально-экономического развития города Югорска в средствах массовой информации и иными способами"</t>
  </si>
  <si>
    <t>Подпрограмма "Поддержка социально ориентированных некоммерческих организаций"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</si>
  <si>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городе Югорске"</t>
  </si>
  <si>
    <t>Подпрограмма "Укрепление межнационального и межконфессионального согласия, поддержка культуры народов, проживающих на территории города Югорска, профилактика экстремизма"</t>
  </si>
  <si>
    <t>Основное мероприятие "Организация мероприятий по изучению культурного наследия народов России и мира в образовательных организациях города"</t>
  </si>
  <si>
    <t>Основное мероприятие "Развитие потенциала молодежи и его использование в интересах укрепления единства российской нации и профилактики экстремизма"</t>
  </si>
  <si>
    <t>Основное мероприятие "Организация мероприятий, направленных на укрепление межнационального мира и согласия, сохранение культуры проживающих в городе Югорске этносов"</t>
  </si>
  <si>
    <t>Основное мероприятие "Сохранение и популяризация самобытной казачьей культуры, обеспечение участия казачьего общества станица "Югорская" в воспитании идей национального единства и патриотизма"</t>
  </si>
  <si>
    <t>Основное мероприятие "Организация спортивно-массовых мероприятий, способствующих укреплению межнациональной солидарности, в том числе социальной адаптации и интеграции мигрантов"</t>
  </si>
  <si>
    <t>Основное мероприятие "Организация просветительских мероприятий, информационное сопровождение  деятельности по реализации государственной национальной политики"</t>
  </si>
  <si>
    <t>Муниципальная программа города Югорска "Развитие муниципальной службы"</t>
  </si>
  <si>
    <t>Подпрограмма "Повышение профессионального уровня муниципальных служащих и управленческих кадров в городе Югорске"</t>
  </si>
  <si>
    <t>Основное мероприятие "Организация обучения и оценка компетенций лиц, включенных в резерв управленческих кадров, кадровый резерв"</t>
  </si>
  <si>
    <t>Основное мероприятие "Дополнительное профессиональное образование муниципальных служащих по приоритетным и иным направлениям"</t>
  </si>
  <si>
    <t>Подпрограмма "Повышение престижа и открытости муниципальной службы в городе Югорске"</t>
  </si>
  <si>
    <t>Основное мероприятие "Содействие развитию управленческой культуры и повышению престижа муниципальной службы"</t>
  </si>
  <si>
    <t>Основное мероприятие "Совершенствование механизмов контроля деятельности муниципальных служащих со стороны институтов гражданского общества"</t>
  </si>
  <si>
    <t>Приложение 7 к пояснительной записке</t>
  </si>
  <si>
    <t>0100000000</t>
  </si>
  <si>
    <t>0100200000</t>
  </si>
  <si>
    <t>0100500000</t>
  </si>
  <si>
    <t>0200000000</t>
  </si>
  <si>
    <t>0200100000</t>
  </si>
  <si>
    <t>0200400000</t>
  </si>
  <si>
    <t>0200500000</t>
  </si>
  <si>
    <t>0200600000</t>
  </si>
  <si>
    <t>0200700000</t>
  </si>
  <si>
    <t>0200800000</t>
  </si>
  <si>
    <t>0200900000</t>
  </si>
  <si>
    <t>0300000000</t>
  </si>
  <si>
    <t>0310000000</t>
  </si>
  <si>
    <t>0310100000</t>
  </si>
  <si>
    <t>0310200000</t>
  </si>
  <si>
    <t>0310300000</t>
  </si>
  <si>
    <t>0320000000</t>
  </si>
  <si>
    <t>0320100000</t>
  </si>
  <si>
    <t>0320300000</t>
  </si>
  <si>
    <t>0330000000</t>
  </si>
  <si>
    <t>0330100000</t>
  </si>
  <si>
    <t>0400000000</t>
  </si>
  <si>
    <t>0400100000</t>
  </si>
  <si>
    <t>0400300000</t>
  </si>
  <si>
    <t>0400500000</t>
  </si>
  <si>
    <t>0400600000</t>
  </si>
  <si>
    <t>0500000000</t>
  </si>
  <si>
    <t>0510000000</t>
  </si>
  <si>
    <t>0510200000</t>
  </si>
  <si>
    <t>0510300000</t>
  </si>
  <si>
    <t>0510400000</t>
  </si>
  <si>
    <t>0510600000</t>
  </si>
  <si>
    <t>0520000000</t>
  </si>
  <si>
    <t>0520100000</t>
  </si>
  <si>
    <t>0520200000</t>
  </si>
  <si>
    <t>0520300000</t>
  </si>
  <si>
    <t>0600000000</t>
  </si>
  <si>
    <t>0620000000</t>
  </si>
  <si>
    <t>0620300000</t>
  </si>
  <si>
    <t>0630000000</t>
  </si>
  <si>
    <t>0630500000</t>
  </si>
  <si>
    <t>0700000000</t>
  </si>
  <si>
    <t>0700100000</t>
  </si>
  <si>
    <t>0700500000</t>
  </si>
  <si>
    <t>0700600000</t>
  </si>
  <si>
    <t>0700800000</t>
  </si>
  <si>
    <t>0700900000</t>
  </si>
  <si>
    <t>0701000000</t>
  </si>
  <si>
    <t>0800000000</t>
  </si>
  <si>
    <t>0810000000</t>
  </si>
  <si>
    <t>0810100000</t>
  </si>
  <si>
    <t>0810300000</t>
  </si>
  <si>
    <t>0810400000</t>
  </si>
  <si>
    <t>0830000000</t>
  </si>
  <si>
    <t>0830100000</t>
  </si>
  <si>
    <t>0830200000</t>
  </si>
  <si>
    <t>0830500000</t>
  </si>
  <si>
    <t>0900000000</t>
  </si>
  <si>
    <t>0910000000</t>
  </si>
  <si>
    <t>0910100000</t>
  </si>
  <si>
    <t>0910200000</t>
  </si>
  <si>
    <t>Основное мероприятие "Организация деятельности по кадровому сопровождению отдыха и оздоровления детей"</t>
  </si>
  <si>
    <t>Основное мероприятие "Организация оздоровления и лечения детей на базе санатория – профилактория общества с ограниченной ответственностью "Газпром трансгаз Югорск"</t>
  </si>
  <si>
    <t>Основное мероприятие "Организация отдыха и оздоровления детей в климатически благоприятных зонах России и за ее пределами"</t>
  </si>
  <si>
    <t>0100100000</t>
  </si>
  <si>
    <t>0100300000</t>
  </si>
  <si>
    <t>0100400000</t>
  </si>
  <si>
    <t>0100600000</t>
  </si>
  <si>
    <t>Основное мероприятие "Развитие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способностей"</t>
  </si>
  <si>
    <t>Основное мероприятие "Формирование системы профессиональных конкурсов в целях предоставления гражданам возможностей для профессионального и карьерного роста"</t>
  </si>
  <si>
    <t>0200200000</t>
  </si>
  <si>
    <t>0200300000</t>
  </si>
  <si>
    <t>Основное мероприятие "Организация, проведение и участие в молодежных мероприятиях различного уровня"</t>
  </si>
  <si>
    <t>0510100000</t>
  </si>
  <si>
    <t>Основное мероприятие "Подготовка территорий для индивидуального жилищного строительства в целях обеспечения земельными участками отдельных категорий граждан"</t>
  </si>
  <si>
    <t>0630400000</t>
  </si>
  <si>
    <t>Основное мероприятие "Участие в реализации регионального проекта "Создание условий для легкого старта и комфортного ведения бизнеса"</t>
  </si>
  <si>
    <t>Основное мероприятие "Участие в реализации регионального проекта "Акселерация субъектов малого и среднего предпринимательства"</t>
  </si>
  <si>
    <t>122I500000</t>
  </si>
  <si>
    <t>Основное мероприятие "Организация и проведение конкурса среди некоммерческих организаций города Югорска с целью предоставления финансовой поддержки для реализации программ (проектов)"</t>
  </si>
  <si>
    <t>Основное мероприятие "Санитарный отлов безнадзорных и бродячих животных, деятельность по обращению с животными без владельцев"</t>
  </si>
  <si>
    <t>Всего</t>
  </si>
  <si>
    <t xml:space="preserve">Анализ исполнения бюджета города Югорска в разрезе муниципальных программ города Югорска, подпрограмм, </t>
  </si>
  <si>
    <t>% исполне-ния</t>
  </si>
  <si>
    <t>Основное мероприятие "Участие в реализации регионального проекта "Патриотическое воспитание граждан Российской Федерации"</t>
  </si>
  <si>
    <t>020EВ00000</t>
  </si>
  <si>
    <t>0322К00000</t>
  </si>
  <si>
    <t>Подпрограмма "Содействие развитию градостроительной деятельности"</t>
  </si>
  <si>
    <t>0620600000</t>
  </si>
  <si>
    <t>Основное мероприятие "Освобождение земельных участков планируемых для жилищного строительства"</t>
  </si>
  <si>
    <t>Основное мероприятие "Обследование жилых домов на предмет признания их аварийными, а также о действительном техническом состоянии здания и его элементов, обследование жилых помещений на содержание фенола и (или) формальдегида, содержание муниципального жилого фонда, платежи установленные законодательством в отношении муниципального жилого фонда"</t>
  </si>
  <si>
    <t>0620700000</t>
  </si>
  <si>
    <t>0630200000</t>
  </si>
  <si>
    <t>Основное мероприятие "Предоставление субсидий молодым семьям на улучшение жилищных условий"</t>
  </si>
  <si>
    <t>0610000000</t>
  </si>
  <si>
    <t>Основное мероприятие "Обеспечение  доступности предоставляемых инвалидам услуг в сфере культуры с учетом имеющихся у них нарушений"</t>
  </si>
  <si>
    <t>1100200000</t>
  </si>
  <si>
    <t>Уточненный план на год,   тыс. рублей</t>
  </si>
  <si>
    <t>Исполнено за год, тыс.    рублей</t>
  </si>
  <si>
    <t>структурных элементов (основных мероприятий) за 2023 год</t>
  </si>
  <si>
    <t>0610200000</t>
  </si>
  <si>
    <t>Основное мероприятие "Разработка документации по планировке и межеванию территорий и выполнение инженерных изысканий для территорий, на которых ранее проекты планировки и межевания не разрабатывались"</t>
  </si>
  <si>
    <t>Основное мероприятие "Стимулирование развития жилищного строительства"</t>
  </si>
  <si>
    <t>0620100000</t>
  </si>
  <si>
    <t>Основное мероприятие "Участие в реализации регионального проекта "Жилье"</t>
  </si>
  <si>
    <t>062F100000</t>
  </si>
  <si>
    <t>0700300000</t>
  </si>
  <si>
    <t>Основное мероприятие "Выполнение мероприятий по консалтинговому обследованию, разработке и (или) актуализации программ, схем и нормативных документов в сфере жилищно-коммунального комплекса"</t>
  </si>
  <si>
    <t>Основное мероприятие "Выполнение мероприятий по разработке программ, нормативных документов в сфере дорожной деятельности"</t>
  </si>
  <si>
    <t>0810200000</t>
  </si>
  <si>
    <t>Основное мероприятие "Демонтаж информационных конструкций"</t>
  </si>
  <si>
    <t>0830400000</t>
  </si>
  <si>
    <t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t>
  </si>
  <si>
    <t>1100300000</t>
  </si>
  <si>
    <t>Основное мероприятие "Реализация программ и проектов, в том числе на конкурсной основе, в сфере отдыха и оздоровления детей"</t>
  </si>
  <si>
    <t>031A100000</t>
  </si>
  <si>
    <t>Основное мероприятие "Участие в реализации регионального проекта "Культурная среда"</t>
  </si>
  <si>
    <t>Основное мероприятие "Организационно – техническое и финансовое обеспечение деятельности Управления социальной политики администрации города Югорска"</t>
  </si>
  <si>
    <t>Основное мероприятие "Оказание мер поддержки субъектам малого и среднего предпринимательства, в том числе осуществляющим деятельность в отраслях, пострадавших от распространения новой коронавирусной инфекции"</t>
  </si>
  <si>
    <t>Основное мероприятие "Поддержка социально значимых некоммерческих организаций, осуществляющих деятельность в сфере физической культуры и спорта"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</si>
</sst>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PT Astra Serif"/>
      <family val="1"/>
      <charset val="204"/>
    </font>
    <font>
      <b/>
      <sz val="13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abSelected="1" topLeftCell="A63" zoomScaleNormal="100" workbookViewId="0">
      <selection activeCell="B63" sqref="B63"/>
    </sheetView>
  </sheetViews>
  <sheetFormatPr defaultRowHeight="15" x14ac:dyDescent="0.25"/>
  <cols>
    <col min="1" max="1" width="39.42578125" customWidth="1"/>
    <col min="2" max="2" width="15" customWidth="1"/>
    <col min="3" max="3" width="13.5703125" customWidth="1"/>
    <col min="4" max="4" width="13" customWidth="1"/>
    <col min="5" max="5" width="11" customWidth="1"/>
  </cols>
  <sheetData>
    <row r="1" spans="1:6" s="28" customFormat="1" ht="16.5" x14ac:dyDescent="0.25">
      <c r="A1" s="27"/>
      <c r="B1" s="27"/>
      <c r="C1" s="27"/>
      <c r="D1" s="27"/>
      <c r="E1" s="29" t="s">
        <v>119</v>
      </c>
    </row>
    <row r="2" spans="1:6" ht="16.149999999999999" customHeight="1" x14ac:dyDescent="0.25">
      <c r="A2" s="16"/>
      <c r="B2" s="16"/>
      <c r="C2" s="16"/>
      <c r="D2" s="16"/>
      <c r="E2" s="16"/>
    </row>
    <row r="3" spans="1:6" ht="48" customHeight="1" x14ac:dyDescent="0.25">
      <c r="A3" s="30" t="s">
        <v>202</v>
      </c>
      <c r="B3" s="30"/>
      <c r="C3" s="30"/>
      <c r="D3" s="30"/>
      <c r="E3" s="30"/>
    </row>
    <row r="4" spans="1:6" ht="16.5" x14ac:dyDescent="0.25">
      <c r="A4" s="31" t="s">
        <v>219</v>
      </c>
      <c r="B4" s="31"/>
      <c r="C4" s="31"/>
      <c r="D4" s="31"/>
      <c r="E4" s="31"/>
    </row>
    <row r="5" spans="1:6" ht="25.15" customHeight="1" x14ac:dyDescent="0.25">
      <c r="A5" s="16"/>
      <c r="B5" s="16"/>
      <c r="C5" s="16"/>
      <c r="D5" s="16"/>
      <c r="E5" s="16"/>
    </row>
    <row r="6" spans="1:6" ht="47.25" customHeight="1" x14ac:dyDescent="0.25">
      <c r="A6" s="32" t="s">
        <v>0</v>
      </c>
      <c r="B6" s="33" t="s">
        <v>1</v>
      </c>
      <c r="C6" s="33" t="s">
        <v>217</v>
      </c>
      <c r="D6" s="33" t="s">
        <v>218</v>
      </c>
      <c r="E6" s="33" t="s">
        <v>203</v>
      </c>
      <c r="F6" s="1"/>
    </row>
    <row r="7" spans="1:6" ht="16.899999999999999" customHeight="1" x14ac:dyDescent="0.25">
      <c r="A7" s="32"/>
      <c r="B7" s="33"/>
      <c r="C7" s="33"/>
      <c r="D7" s="33"/>
      <c r="E7" s="33"/>
      <c r="F7" s="1"/>
    </row>
    <row r="8" spans="1:6" ht="15.75" x14ac:dyDescent="0.25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"/>
    </row>
    <row r="9" spans="1:6" ht="47.25" x14ac:dyDescent="0.25">
      <c r="A9" s="2" t="s">
        <v>2</v>
      </c>
      <c r="B9" s="9" t="s">
        <v>120</v>
      </c>
      <c r="C9" s="12">
        <f>SUM(C10:C15)</f>
        <v>22887.300000000003</v>
      </c>
      <c r="D9" s="12">
        <f>SUM(D10:D15)</f>
        <v>22818.699999999997</v>
      </c>
      <c r="E9" s="4">
        <f>D9/C9*100</f>
        <v>99.700270455667521</v>
      </c>
      <c r="F9" s="1"/>
    </row>
    <row r="10" spans="1:6" ht="63" x14ac:dyDescent="0.25">
      <c r="A10" s="5" t="s">
        <v>181</v>
      </c>
      <c r="B10" s="10" t="s">
        <v>184</v>
      </c>
      <c r="C10" s="11">
        <v>1062.5</v>
      </c>
      <c r="D10" s="11">
        <v>1062.5</v>
      </c>
      <c r="E10" s="6">
        <f t="shared" ref="E10:E26" si="0">D10/C10*100</f>
        <v>100</v>
      </c>
      <c r="F10" s="1"/>
    </row>
    <row r="11" spans="1:6" ht="78.75" x14ac:dyDescent="0.25">
      <c r="A11" s="5" t="s">
        <v>3</v>
      </c>
      <c r="B11" s="10" t="s">
        <v>121</v>
      </c>
      <c r="C11" s="11">
        <v>572.9</v>
      </c>
      <c r="D11" s="11">
        <v>523.1</v>
      </c>
      <c r="E11" s="6">
        <f>D11/C11*100</f>
        <v>91.307383487519644</v>
      </c>
      <c r="F11" s="1"/>
    </row>
    <row r="12" spans="1:6" ht="63" x14ac:dyDescent="0.25">
      <c r="A12" s="5" t="s">
        <v>234</v>
      </c>
      <c r="B12" s="10" t="s">
        <v>185</v>
      </c>
      <c r="C12" s="11">
        <v>493.3</v>
      </c>
      <c r="D12" s="11">
        <v>493.3</v>
      </c>
      <c r="E12" s="6">
        <f t="shared" si="0"/>
        <v>100</v>
      </c>
      <c r="F12" s="1"/>
    </row>
    <row r="13" spans="1:6" ht="84" customHeight="1" x14ac:dyDescent="0.25">
      <c r="A13" s="5" t="s">
        <v>182</v>
      </c>
      <c r="B13" s="10" t="s">
        <v>186</v>
      </c>
      <c r="C13" s="11">
        <v>1586.5</v>
      </c>
      <c r="D13" s="11">
        <v>1586.5</v>
      </c>
      <c r="E13" s="6">
        <f t="shared" si="0"/>
        <v>100</v>
      </c>
      <c r="F13" s="1"/>
    </row>
    <row r="14" spans="1:6" ht="111.6" customHeight="1" x14ac:dyDescent="0.25">
      <c r="A14" s="5" t="s">
        <v>4</v>
      </c>
      <c r="B14" s="10" t="s">
        <v>122</v>
      </c>
      <c r="C14" s="11">
        <v>10731.1</v>
      </c>
      <c r="D14" s="11">
        <v>10712.3</v>
      </c>
      <c r="E14" s="6">
        <f t="shared" si="0"/>
        <v>99.824808267558765</v>
      </c>
      <c r="F14" s="1"/>
    </row>
    <row r="15" spans="1:6" ht="63" x14ac:dyDescent="0.25">
      <c r="A15" s="5" t="s">
        <v>183</v>
      </c>
      <c r="B15" s="10" t="s">
        <v>187</v>
      </c>
      <c r="C15" s="11">
        <v>8441</v>
      </c>
      <c r="D15" s="11">
        <v>8441</v>
      </c>
      <c r="E15" s="6">
        <f t="shared" si="0"/>
        <v>100</v>
      </c>
      <c r="F15" s="1"/>
    </row>
    <row r="16" spans="1:6" ht="31.5" x14ac:dyDescent="0.25">
      <c r="A16" s="2" t="s">
        <v>5</v>
      </c>
      <c r="B16" s="9" t="s">
        <v>123</v>
      </c>
      <c r="C16" s="17">
        <f>SUM(C17:C26)</f>
        <v>2070337.4</v>
      </c>
      <c r="D16" s="17">
        <f>SUM(D17:D26)</f>
        <v>2065068.6</v>
      </c>
      <c r="E16" s="4">
        <f t="shared" si="0"/>
        <v>99.745510079661429</v>
      </c>
      <c r="F16" s="1"/>
    </row>
    <row r="17" spans="1:7" ht="47.25" x14ac:dyDescent="0.25">
      <c r="A17" s="5" t="s">
        <v>6</v>
      </c>
      <c r="B17" s="10" t="s">
        <v>124</v>
      </c>
      <c r="C17" s="11">
        <v>1831141.3</v>
      </c>
      <c r="D17" s="11">
        <v>1826728</v>
      </c>
      <c r="E17" s="6">
        <f t="shared" si="0"/>
        <v>99.758986376419983</v>
      </c>
      <c r="F17" s="1"/>
    </row>
    <row r="18" spans="1:7" ht="110.25" x14ac:dyDescent="0.25">
      <c r="A18" s="5" t="s">
        <v>188</v>
      </c>
      <c r="B18" s="10" t="s">
        <v>190</v>
      </c>
      <c r="C18" s="11">
        <v>51166.400000000001</v>
      </c>
      <c r="D18" s="11">
        <v>50933.3</v>
      </c>
      <c r="E18" s="6">
        <f t="shared" si="0"/>
        <v>99.544427593107969</v>
      </c>
      <c r="F18" s="1"/>
    </row>
    <row r="19" spans="1:7" ht="82.15" customHeight="1" x14ac:dyDescent="0.25">
      <c r="A19" s="5" t="s">
        <v>189</v>
      </c>
      <c r="B19" s="10" t="s">
        <v>191</v>
      </c>
      <c r="C19" s="11">
        <v>520.6</v>
      </c>
      <c r="D19" s="11">
        <v>501.8</v>
      </c>
      <c r="E19" s="6">
        <f t="shared" si="0"/>
        <v>96.388782174414132</v>
      </c>
      <c r="F19" s="1"/>
    </row>
    <row r="20" spans="1:7" ht="47.25" x14ac:dyDescent="0.25">
      <c r="A20" s="5" t="s">
        <v>7</v>
      </c>
      <c r="B20" s="10" t="s">
        <v>125</v>
      </c>
      <c r="C20" s="11">
        <v>2770.7</v>
      </c>
      <c r="D20" s="11">
        <v>2770.7</v>
      </c>
      <c r="E20" s="6">
        <f t="shared" si="0"/>
        <v>100</v>
      </c>
      <c r="F20" s="1"/>
    </row>
    <row r="21" spans="1:7" ht="63" x14ac:dyDescent="0.25">
      <c r="A21" s="5" t="s">
        <v>8</v>
      </c>
      <c r="B21" s="10" t="s">
        <v>126</v>
      </c>
      <c r="C21" s="11">
        <v>59.8</v>
      </c>
      <c r="D21" s="11">
        <v>55</v>
      </c>
      <c r="E21" s="6">
        <f t="shared" si="0"/>
        <v>91.973244147157203</v>
      </c>
      <c r="F21" s="1"/>
    </row>
    <row r="22" spans="1:7" ht="78.75" x14ac:dyDescent="0.25">
      <c r="A22" s="5" t="s">
        <v>9</v>
      </c>
      <c r="B22" s="10" t="s">
        <v>127</v>
      </c>
      <c r="C22" s="11">
        <v>129028.4</v>
      </c>
      <c r="D22" s="11">
        <v>128820.6</v>
      </c>
      <c r="E22" s="6">
        <f t="shared" si="0"/>
        <v>99.838950184610525</v>
      </c>
      <c r="F22" s="1"/>
    </row>
    <row r="23" spans="1:7" ht="47.25" x14ac:dyDescent="0.25">
      <c r="A23" s="5" t="s">
        <v>10</v>
      </c>
      <c r="B23" s="10" t="s">
        <v>128</v>
      </c>
      <c r="C23" s="11">
        <v>8082.9</v>
      </c>
      <c r="D23" s="11">
        <v>8075.3</v>
      </c>
      <c r="E23" s="6">
        <f t="shared" si="0"/>
        <v>99.905974340892513</v>
      </c>
      <c r="F23" s="1"/>
    </row>
    <row r="24" spans="1:7" ht="47.25" x14ac:dyDescent="0.25">
      <c r="A24" s="5" t="s">
        <v>11</v>
      </c>
      <c r="B24" s="10" t="s">
        <v>129</v>
      </c>
      <c r="C24" s="11">
        <v>11364.8</v>
      </c>
      <c r="D24" s="11">
        <v>11364.8</v>
      </c>
      <c r="E24" s="6">
        <f t="shared" si="0"/>
        <v>100</v>
      </c>
      <c r="F24" s="1"/>
    </row>
    <row r="25" spans="1:7" ht="117.6" customHeight="1" x14ac:dyDescent="0.25">
      <c r="A25" s="5" t="s">
        <v>12</v>
      </c>
      <c r="B25" s="10" t="s">
        <v>130</v>
      </c>
      <c r="C25" s="11">
        <v>33811.699999999997</v>
      </c>
      <c r="D25" s="11">
        <v>33428.400000000001</v>
      </c>
      <c r="E25" s="6">
        <f t="shared" si="0"/>
        <v>98.866368742180981</v>
      </c>
      <c r="F25" s="1"/>
    </row>
    <row r="26" spans="1:7" ht="63" x14ac:dyDescent="0.25">
      <c r="A26" s="5" t="s">
        <v>204</v>
      </c>
      <c r="B26" s="10" t="s">
        <v>205</v>
      </c>
      <c r="C26" s="11">
        <v>2390.8000000000002</v>
      </c>
      <c r="D26" s="11">
        <v>2390.6999999999998</v>
      </c>
      <c r="E26" s="6">
        <f t="shared" si="0"/>
        <v>99.995817299648635</v>
      </c>
      <c r="F26" s="1"/>
    </row>
    <row r="27" spans="1:7" ht="47.25" x14ac:dyDescent="0.25">
      <c r="A27" s="2" t="s">
        <v>13</v>
      </c>
      <c r="B27" s="9" t="s">
        <v>131</v>
      </c>
      <c r="C27" s="17">
        <f>C28+C33+C37</f>
        <v>323468.09999999998</v>
      </c>
      <c r="D27" s="12">
        <f>D28+D33+D37</f>
        <v>323291.30000000005</v>
      </c>
      <c r="E27" s="4">
        <f t="shared" ref="E27:E76" si="1">D27/C27*100</f>
        <v>99.945342369154815</v>
      </c>
      <c r="F27" s="24"/>
      <c r="G27" s="13"/>
    </row>
    <row r="28" spans="1:7" ht="40.15" customHeight="1" x14ac:dyDescent="0.25">
      <c r="A28" s="5" t="s">
        <v>14</v>
      </c>
      <c r="B28" s="10" t="s">
        <v>132</v>
      </c>
      <c r="C28" s="11">
        <f>C29+C30+C31+C32</f>
        <v>83897.5</v>
      </c>
      <c r="D28" s="11">
        <f>D29+D30+D31+D32</f>
        <v>83897.400000000009</v>
      </c>
      <c r="E28" s="6">
        <f t="shared" si="1"/>
        <v>99.999880806937043</v>
      </c>
      <c r="F28" s="1"/>
    </row>
    <row r="29" spans="1:7" ht="31.5" x14ac:dyDescent="0.25">
      <c r="A29" s="5" t="s">
        <v>15</v>
      </c>
      <c r="B29" s="10" t="s">
        <v>133</v>
      </c>
      <c r="C29" s="11">
        <v>39101.9</v>
      </c>
      <c r="D29" s="11">
        <v>39101.9</v>
      </c>
      <c r="E29" s="6">
        <f t="shared" si="1"/>
        <v>100</v>
      </c>
      <c r="F29" s="1"/>
    </row>
    <row r="30" spans="1:7" ht="31.5" x14ac:dyDescent="0.25">
      <c r="A30" s="5" t="s">
        <v>16</v>
      </c>
      <c r="B30" s="10" t="s">
        <v>134</v>
      </c>
      <c r="C30" s="11">
        <v>22984</v>
      </c>
      <c r="D30" s="11">
        <v>22984</v>
      </c>
      <c r="E30" s="6">
        <f t="shared" si="1"/>
        <v>100</v>
      </c>
      <c r="F30" s="1"/>
    </row>
    <row r="31" spans="1:7" ht="78.75" x14ac:dyDescent="0.25">
      <c r="A31" s="5" t="s">
        <v>17</v>
      </c>
      <c r="B31" s="10" t="s">
        <v>135</v>
      </c>
      <c r="C31" s="11">
        <v>11965.5</v>
      </c>
      <c r="D31" s="11">
        <v>11965.4</v>
      </c>
      <c r="E31" s="6">
        <f t="shared" si="1"/>
        <v>99.999164263925451</v>
      </c>
      <c r="F31" s="1"/>
    </row>
    <row r="32" spans="1:7" ht="47.25" x14ac:dyDescent="0.25">
      <c r="A32" s="25" t="s">
        <v>236</v>
      </c>
      <c r="B32" s="26" t="s">
        <v>235</v>
      </c>
      <c r="C32" s="18">
        <v>9846.1</v>
      </c>
      <c r="D32" s="18">
        <v>9846.1</v>
      </c>
      <c r="E32" s="6">
        <f t="shared" si="1"/>
        <v>100</v>
      </c>
      <c r="F32" s="1"/>
    </row>
    <row r="33" spans="1:7" ht="63" x14ac:dyDescent="0.25">
      <c r="A33" s="25" t="s">
        <v>18</v>
      </c>
      <c r="B33" s="26" t="s">
        <v>136</v>
      </c>
      <c r="C33" s="18">
        <f>C34+C35+C36</f>
        <v>231064.5</v>
      </c>
      <c r="D33" s="18">
        <f>D34+D35+D36</f>
        <v>230913.7</v>
      </c>
      <c r="E33" s="6">
        <f t="shared" si="1"/>
        <v>99.934736837549693</v>
      </c>
      <c r="F33" s="1"/>
    </row>
    <row r="34" spans="1:7" ht="54.6" customHeight="1" x14ac:dyDescent="0.25">
      <c r="A34" s="5" t="s">
        <v>19</v>
      </c>
      <c r="B34" s="10" t="s">
        <v>137</v>
      </c>
      <c r="C34" s="11">
        <v>104634.8</v>
      </c>
      <c r="D34" s="18">
        <v>104622.1</v>
      </c>
      <c r="E34" s="6">
        <f t="shared" si="1"/>
        <v>99.987862546686188</v>
      </c>
      <c r="F34" s="1"/>
    </row>
    <row r="35" spans="1:7" ht="47.25" x14ac:dyDescent="0.25">
      <c r="A35" s="5" t="s">
        <v>21</v>
      </c>
      <c r="B35" s="10" t="s">
        <v>138</v>
      </c>
      <c r="C35" s="11">
        <v>117576.8</v>
      </c>
      <c r="D35" s="11">
        <v>117576.8</v>
      </c>
      <c r="E35" s="6">
        <f t="shared" si="1"/>
        <v>100</v>
      </c>
      <c r="F35" s="1"/>
    </row>
    <row r="36" spans="1:7" ht="63" x14ac:dyDescent="0.25">
      <c r="A36" s="5" t="s">
        <v>20</v>
      </c>
      <c r="B36" s="10" t="s">
        <v>206</v>
      </c>
      <c r="C36" s="11">
        <v>8852.9</v>
      </c>
      <c r="D36" s="11">
        <v>8714.7999999999993</v>
      </c>
      <c r="E36" s="6">
        <f t="shared" si="1"/>
        <v>98.440059189644074</v>
      </c>
      <c r="F36" s="1"/>
    </row>
    <row r="37" spans="1:7" ht="47.25" x14ac:dyDescent="0.25">
      <c r="A37" s="5" t="s">
        <v>22</v>
      </c>
      <c r="B37" s="10" t="s">
        <v>139</v>
      </c>
      <c r="C37" s="18">
        <f>C38</f>
        <v>8506.1</v>
      </c>
      <c r="D37" s="18">
        <f>D38</f>
        <v>8480.2000000000007</v>
      </c>
      <c r="E37" s="6">
        <f t="shared" si="1"/>
        <v>99.69551263211109</v>
      </c>
      <c r="F37" s="1"/>
    </row>
    <row r="38" spans="1:7" ht="64.150000000000006" customHeight="1" x14ac:dyDescent="0.25">
      <c r="A38" s="5" t="s">
        <v>23</v>
      </c>
      <c r="B38" s="10" t="s">
        <v>140</v>
      </c>
      <c r="C38" s="11">
        <v>8506.1</v>
      </c>
      <c r="D38" s="11">
        <v>8480.2000000000007</v>
      </c>
      <c r="E38" s="6">
        <f t="shared" si="1"/>
        <v>99.69551263211109</v>
      </c>
      <c r="F38" s="1"/>
    </row>
    <row r="39" spans="1:7" ht="47.25" x14ac:dyDescent="0.25">
      <c r="A39" s="2" t="s">
        <v>24</v>
      </c>
      <c r="B39" s="9" t="s">
        <v>141</v>
      </c>
      <c r="C39" s="17">
        <f>SUM(C40:C44)</f>
        <v>214183.89999999997</v>
      </c>
      <c r="D39" s="17">
        <f>SUM(D40:D44)</f>
        <v>214062.7</v>
      </c>
      <c r="E39" s="4">
        <f t="shared" si="1"/>
        <v>99.943413113684102</v>
      </c>
      <c r="F39" s="1"/>
    </row>
    <row r="40" spans="1:7" ht="63" x14ac:dyDescent="0.25">
      <c r="A40" s="5" t="s">
        <v>25</v>
      </c>
      <c r="B40" s="10" t="s">
        <v>142</v>
      </c>
      <c r="C40" s="11">
        <v>181055.3</v>
      </c>
      <c r="D40" s="11">
        <v>181031.7</v>
      </c>
      <c r="E40" s="6">
        <f t="shared" si="1"/>
        <v>99.986965308389216</v>
      </c>
      <c r="F40" s="1"/>
    </row>
    <row r="41" spans="1:7" ht="94.5" x14ac:dyDescent="0.25">
      <c r="A41" s="5" t="s">
        <v>26</v>
      </c>
      <c r="B41" s="10" t="s">
        <v>143</v>
      </c>
      <c r="C41" s="11">
        <v>5993.8</v>
      </c>
      <c r="D41" s="11">
        <v>5993.8</v>
      </c>
      <c r="E41" s="6">
        <f t="shared" si="1"/>
        <v>100</v>
      </c>
      <c r="F41" s="1"/>
    </row>
    <row r="42" spans="1:7" ht="63" x14ac:dyDescent="0.25">
      <c r="A42" s="5" t="s">
        <v>27</v>
      </c>
      <c r="B42" s="10" t="s">
        <v>144</v>
      </c>
      <c r="C42" s="11">
        <v>26205.8</v>
      </c>
      <c r="D42" s="11">
        <v>26108.2</v>
      </c>
      <c r="E42" s="6">
        <f t="shared" si="1"/>
        <v>99.627563363835492</v>
      </c>
      <c r="F42" s="1"/>
    </row>
    <row r="43" spans="1:7" ht="78.75" x14ac:dyDescent="0.25">
      <c r="A43" s="5" t="s">
        <v>239</v>
      </c>
      <c r="B43" s="10" t="s">
        <v>145</v>
      </c>
      <c r="C43" s="11">
        <v>590</v>
      </c>
      <c r="D43" s="11">
        <v>590</v>
      </c>
      <c r="E43" s="6">
        <f t="shared" si="1"/>
        <v>100</v>
      </c>
      <c r="F43" s="1"/>
    </row>
    <row r="44" spans="1:7" ht="47.25" x14ac:dyDescent="0.25">
      <c r="A44" s="5" t="s">
        <v>28</v>
      </c>
      <c r="B44" s="10" t="s">
        <v>29</v>
      </c>
      <c r="C44" s="11">
        <v>339</v>
      </c>
      <c r="D44" s="18">
        <v>339</v>
      </c>
      <c r="E44" s="6">
        <f t="shared" si="1"/>
        <v>100</v>
      </c>
      <c r="F44" s="1"/>
    </row>
    <row r="45" spans="1:7" ht="63" x14ac:dyDescent="0.25">
      <c r="A45" s="2" t="s">
        <v>30</v>
      </c>
      <c r="B45" s="9" t="s">
        <v>146</v>
      </c>
      <c r="C45" s="12">
        <f>C46+C52</f>
        <v>63606.799999999996</v>
      </c>
      <c r="D45" s="17">
        <f>D46+D52</f>
        <v>63501.5</v>
      </c>
      <c r="E45" s="4">
        <f t="shared" si="1"/>
        <v>99.83445166240088</v>
      </c>
      <c r="F45" s="13"/>
      <c r="G45" s="13"/>
    </row>
    <row r="46" spans="1:7" ht="31.5" x14ac:dyDescent="0.25">
      <c r="A46" s="5" t="s">
        <v>31</v>
      </c>
      <c r="B46" s="10" t="s">
        <v>147</v>
      </c>
      <c r="C46" s="11">
        <f>C48+C49+C50+C51+C47</f>
        <v>52383.7</v>
      </c>
      <c r="D46" s="18">
        <f>D48+D49+D50+D51+D47</f>
        <v>52352</v>
      </c>
      <c r="E46" s="6">
        <f t="shared" si="1"/>
        <v>99.939484992469048</v>
      </c>
      <c r="F46" s="1"/>
    </row>
    <row r="47" spans="1:7" ht="63" x14ac:dyDescent="0.25">
      <c r="A47" s="5" t="s">
        <v>192</v>
      </c>
      <c r="B47" s="10" t="s">
        <v>193</v>
      </c>
      <c r="C47" s="11">
        <v>805</v>
      </c>
      <c r="D47" s="11">
        <v>805</v>
      </c>
      <c r="E47" s="6">
        <f t="shared" si="1"/>
        <v>100</v>
      </c>
      <c r="F47" s="1"/>
    </row>
    <row r="48" spans="1:7" ht="63" x14ac:dyDescent="0.25">
      <c r="A48" s="5" t="s">
        <v>32</v>
      </c>
      <c r="B48" s="10" t="s">
        <v>148</v>
      </c>
      <c r="C48" s="11">
        <v>175</v>
      </c>
      <c r="D48" s="11">
        <v>175</v>
      </c>
      <c r="E48" s="6">
        <f t="shared" si="1"/>
        <v>100</v>
      </c>
      <c r="F48" s="1"/>
    </row>
    <row r="49" spans="1:7" ht="63" x14ac:dyDescent="0.25">
      <c r="A49" s="5" t="s">
        <v>33</v>
      </c>
      <c r="B49" s="10" t="s">
        <v>149</v>
      </c>
      <c r="C49" s="11">
        <v>1120</v>
      </c>
      <c r="D49" s="11">
        <v>1120</v>
      </c>
      <c r="E49" s="6">
        <f t="shared" si="1"/>
        <v>100</v>
      </c>
      <c r="F49" s="1"/>
    </row>
    <row r="50" spans="1:7" ht="78.75" x14ac:dyDescent="0.25">
      <c r="A50" s="5" t="s">
        <v>34</v>
      </c>
      <c r="B50" s="10" t="s">
        <v>150</v>
      </c>
      <c r="C50" s="11">
        <v>39334</v>
      </c>
      <c r="D50" s="11">
        <v>39302.300000000003</v>
      </c>
      <c r="E50" s="6">
        <f t="shared" si="1"/>
        <v>99.919408145624658</v>
      </c>
      <c r="F50" s="1"/>
    </row>
    <row r="51" spans="1:7" ht="81" customHeight="1" x14ac:dyDescent="0.25">
      <c r="A51" s="5" t="s">
        <v>237</v>
      </c>
      <c r="B51" s="10" t="s">
        <v>151</v>
      </c>
      <c r="C51" s="11">
        <v>10949.7</v>
      </c>
      <c r="D51" s="11">
        <v>10949.7</v>
      </c>
      <c r="E51" s="6">
        <f t="shared" si="1"/>
        <v>100</v>
      </c>
      <c r="F51" s="1"/>
    </row>
    <row r="52" spans="1:7" ht="31.5" x14ac:dyDescent="0.25">
      <c r="A52" s="5" t="s">
        <v>35</v>
      </c>
      <c r="B52" s="10" t="s">
        <v>152</v>
      </c>
      <c r="C52" s="11">
        <f>C53+C54+C55</f>
        <v>11223.099999999999</v>
      </c>
      <c r="D52" s="11">
        <f>D53+D54+D55</f>
        <v>11149.500000000002</v>
      </c>
      <c r="E52" s="6">
        <f t="shared" si="1"/>
        <v>99.344209710329608</v>
      </c>
      <c r="F52" s="1"/>
    </row>
    <row r="53" spans="1:7" ht="120" customHeight="1" x14ac:dyDescent="0.25">
      <c r="A53" s="5" t="s">
        <v>36</v>
      </c>
      <c r="B53" s="10" t="s">
        <v>153</v>
      </c>
      <c r="C53" s="11">
        <v>4742</v>
      </c>
      <c r="D53" s="11">
        <v>4673.6000000000004</v>
      </c>
      <c r="E53" s="6">
        <f t="shared" si="1"/>
        <v>98.557570645297361</v>
      </c>
      <c r="F53" s="1"/>
    </row>
    <row r="54" spans="1:7" ht="78.75" x14ac:dyDescent="0.25">
      <c r="A54" s="5" t="s">
        <v>37</v>
      </c>
      <c r="B54" s="10" t="s">
        <v>154</v>
      </c>
      <c r="C54" s="11">
        <v>6079.3</v>
      </c>
      <c r="D54" s="11">
        <v>6079.3</v>
      </c>
      <c r="E54" s="6">
        <f t="shared" si="1"/>
        <v>100</v>
      </c>
      <c r="F54" s="1"/>
    </row>
    <row r="55" spans="1:7" ht="110.25" x14ac:dyDescent="0.25">
      <c r="A55" s="5" t="s">
        <v>38</v>
      </c>
      <c r="B55" s="10" t="s">
        <v>155</v>
      </c>
      <c r="C55" s="11">
        <v>401.8</v>
      </c>
      <c r="D55" s="11">
        <v>396.6</v>
      </c>
      <c r="E55" s="6">
        <f t="shared" si="1"/>
        <v>98.70582379293181</v>
      </c>
      <c r="F55" s="1"/>
    </row>
    <row r="56" spans="1:7" ht="39" customHeight="1" x14ac:dyDescent="0.25">
      <c r="A56" s="2" t="s">
        <v>39</v>
      </c>
      <c r="B56" s="9" t="s">
        <v>156</v>
      </c>
      <c r="C56" s="12">
        <f>C59+C65+C57</f>
        <v>965848</v>
      </c>
      <c r="D56" s="12">
        <f>D59+D65+D57</f>
        <v>964860.50000000012</v>
      </c>
      <c r="E56" s="4">
        <f t="shared" si="1"/>
        <v>99.89775823939172</v>
      </c>
      <c r="F56" s="13"/>
      <c r="G56" s="13"/>
    </row>
    <row r="57" spans="1:7" ht="47.25" x14ac:dyDescent="0.25">
      <c r="A57" s="5" t="s">
        <v>207</v>
      </c>
      <c r="B57" s="10" t="s">
        <v>214</v>
      </c>
      <c r="C57" s="11">
        <f>C58</f>
        <v>1405</v>
      </c>
      <c r="D57" s="11">
        <f>D58</f>
        <v>1405</v>
      </c>
      <c r="E57" s="6">
        <f t="shared" si="1"/>
        <v>100</v>
      </c>
      <c r="F57" s="13"/>
      <c r="G57" s="13"/>
    </row>
    <row r="58" spans="1:7" ht="98.45" customHeight="1" x14ac:dyDescent="0.25">
      <c r="A58" s="5" t="s">
        <v>221</v>
      </c>
      <c r="B58" s="10" t="s">
        <v>220</v>
      </c>
      <c r="C58" s="11">
        <v>1405</v>
      </c>
      <c r="D58" s="11">
        <v>1405</v>
      </c>
      <c r="E58" s="6">
        <f t="shared" si="1"/>
        <v>100</v>
      </c>
      <c r="F58" s="13"/>
      <c r="G58" s="13"/>
    </row>
    <row r="59" spans="1:7" ht="31.5" x14ac:dyDescent="0.25">
      <c r="A59" s="5" t="s">
        <v>40</v>
      </c>
      <c r="B59" s="10" t="s">
        <v>157</v>
      </c>
      <c r="C59" s="11">
        <f>C61+C62+C63+C60+C64</f>
        <v>937342.7</v>
      </c>
      <c r="D59" s="11">
        <f>D61+D62+D63+D60+D64</f>
        <v>936355.20000000007</v>
      </c>
      <c r="E59" s="6">
        <f t="shared" si="1"/>
        <v>99.894648990171902</v>
      </c>
      <c r="F59" s="1"/>
    </row>
    <row r="60" spans="1:7" ht="40.15" customHeight="1" x14ac:dyDescent="0.25">
      <c r="A60" s="5" t="s">
        <v>222</v>
      </c>
      <c r="B60" s="10" t="s">
        <v>223</v>
      </c>
      <c r="C60" s="11">
        <v>25051.9</v>
      </c>
      <c r="D60" s="11">
        <v>25043.3</v>
      </c>
      <c r="E60" s="6">
        <f t="shared" si="1"/>
        <v>99.96567126645084</v>
      </c>
      <c r="F60" s="1"/>
    </row>
    <row r="61" spans="1:7" ht="31.5" x14ac:dyDescent="0.25">
      <c r="A61" s="5" t="s">
        <v>41</v>
      </c>
      <c r="B61" s="10" t="s">
        <v>158</v>
      </c>
      <c r="C61" s="11">
        <v>786619.1</v>
      </c>
      <c r="D61" s="11">
        <v>785821.6</v>
      </c>
      <c r="E61" s="6">
        <f t="shared" si="1"/>
        <v>99.89861675110609</v>
      </c>
      <c r="F61" s="1"/>
    </row>
    <row r="62" spans="1:7" ht="63" x14ac:dyDescent="0.25">
      <c r="A62" s="5" t="s">
        <v>209</v>
      </c>
      <c r="B62" s="10" t="s">
        <v>208</v>
      </c>
      <c r="C62" s="11">
        <v>2044.9</v>
      </c>
      <c r="D62" s="11">
        <v>2044.9</v>
      </c>
      <c r="E62" s="6">
        <f t="shared" si="1"/>
        <v>100</v>
      </c>
      <c r="F62" s="1"/>
    </row>
    <row r="63" spans="1:7" ht="174" customHeight="1" x14ac:dyDescent="0.25">
      <c r="A63" s="5" t="s">
        <v>210</v>
      </c>
      <c r="B63" s="10" t="s">
        <v>211</v>
      </c>
      <c r="C63" s="11">
        <v>845.2</v>
      </c>
      <c r="D63" s="11">
        <v>663.8</v>
      </c>
      <c r="E63" s="6">
        <f t="shared" si="1"/>
        <v>78.537624230951238</v>
      </c>
      <c r="F63" s="1"/>
    </row>
    <row r="64" spans="1:7" ht="48" customHeight="1" x14ac:dyDescent="0.25">
      <c r="A64" s="5" t="s">
        <v>224</v>
      </c>
      <c r="B64" s="10" t="s">
        <v>225</v>
      </c>
      <c r="C64" s="11">
        <v>122781.6</v>
      </c>
      <c r="D64" s="11">
        <v>122781.6</v>
      </c>
      <c r="E64" s="6">
        <f t="shared" si="1"/>
        <v>100</v>
      </c>
      <c r="F64" s="1"/>
    </row>
    <row r="65" spans="1:7" ht="63" x14ac:dyDescent="0.25">
      <c r="A65" s="5" t="s">
        <v>42</v>
      </c>
      <c r="B65" s="10" t="s">
        <v>159</v>
      </c>
      <c r="C65" s="11">
        <f>C66+C67+C68</f>
        <v>27100.3</v>
      </c>
      <c r="D65" s="11">
        <f>D66+D67+D68</f>
        <v>27100.3</v>
      </c>
      <c r="E65" s="6">
        <f t="shared" si="1"/>
        <v>100</v>
      </c>
      <c r="F65" s="1"/>
    </row>
    <row r="66" spans="1:7" ht="52.9" customHeight="1" x14ac:dyDescent="0.25">
      <c r="A66" s="5" t="s">
        <v>213</v>
      </c>
      <c r="B66" s="10" t="s">
        <v>212</v>
      </c>
      <c r="C66" s="11">
        <v>23910.5</v>
      </c>
      <c r="D66" s="11">
        <v>23910.5</v>
      </c>
      <c r="E66" s="6">
        <f t="shared" si="1"/>
        <v>100</v>
      </c>
      <c r="F66" s="1"/>
    </row>
    <row r="67" spans="1:7" ht="78.75" x14ac:dyDescent="0.25">
      <c r="A67" s="5" t="s">
        <v>194</v>
      </c>
      <c r="B67" s="10" t="s">
        <v>195</v>
      </c>
      <c r="C67" s="11">
        <v>3183.6</v>
      </c>
      <c r="D67" s="11">
        <v>3183.6</v>
      </c>
      <c r="E67" s="6">
        <f t="shared" si="1"/>
        <v>100</v>
      </c>
      <c r="F67" s="1"/>
    </row>
    <row r="68" spans="1:7" ht="70.150000000000006" customHeight="1" x14ac:dyDescent="0.25">
      <c r="A68" s="5" t="s">
        <v>43</v>
      </c>
      <c r="B68" s="10" t="s">
        <v>160</v>
      </c>
      <c r="C68" s="11">
        <v>6.2</v>
      </c>
      <c r="D68" s="11">
        <v>6.2</v>
      </c>
      <c r="E68" s="6">
        <f t="shared" si="1"/>
        <v>100</v>
      </c>
      <c r="F68" s="1"/>
    </row>
    <row r="69" spans="1:7" ht="78.75" x14ac:dyDescent="0.25">
      <c r="A69" s="2" t="s">
        <v>44</v>
      </c>
      <c r="B69" s="9" t="s">
        <v>161</v>
      </c>
      <c r="C69" s="12">
        <f>SUM(C70:C76)</f>
        <v>224796.30000000002</v>
      </c>
      <c r="D69" s="17">
        <f>SUM(D70:D76)</f>
        <v>199857.39999999997</v>
      </c>
      <c r="E69" s="4">
        <f t="shared" si="1"/>
        <v>88.906000677057378</v>
      </c>
      <c r="F69" s="1"/>
    </row>
    <row r="70" spans="1:7" ht="96" customHeight="1" x14ac:dyDescent="0.25">
      <c r="A70" s="5" t="s">
        <v>45</v>
      </c>
      <c r="B70" s="10" t="s">
        <v>162</v>
      </c>
      <c r="C70" s="11">
        <v>45369.5</v>
      </c>
      <c r="D70" s="11">
        <v>44188.7</v>
      </c>
      <c r="E70" s="6">
        <f t="shared" si="1"/>
        <v>97.397370480168391</v>
      </c>
      <c r="F70" s="1"/>
    </row>
    <row r="71" spans="1:7" ht="93.6" customHeight="1" x14ac:dyDescent="0.25">
      <c r="A71" s="5" t="s">
        <v>227</v>
      </c>
      <c r="B71" s="10" t="s">
        <v>226</v>
      </c>
      <c r="C71" s="11">
        <v>2790</v>
      </c>
      <c r="D71" s="11">
        <v>2790</v>
      </c>
      <c r="E71" s="6">
        <f t="shared" si="1"/>
        <v>100</v>
      </c>
      <c r="F71" s="1"/>
    </row>
    <row r="72" spans="1:7" ht="47.45" customHeight="1" x14ac:dyDescent="0.25">
      <c r="A72" s="5" t="s">
        <v>46</v>
      </c>
      <c r="B72" s="10" t="s">
        <v>163</v>
      </c>
      <c r="C72" s="11">
        <v>126471.3</v>
      </c>
      <c r="D72" s="18">
        <v>103066.4</v>
      </c>
      <c r="E72" s="6">
        <f t="shared" si="1"/>
        <v>81.493904150585934</v>
      </c>
      <c r="F72" s="1"/>
    </row>
    <row r="73" spans="1:7" ht="96.6" customHeight="1" x14ac:dyDescent="0.25">
      <c r="A73" s="5" t="s">
        <v>47</v>
      </c>
      <c r="B73" s="10" t="s">
        <v>164</v>
      </c>
      <c r="C73" s="19">
        <v>48751.5</v>
      </c>
      <c r="D73" s="19">
        <v>48743</v>
      </c>
      <c r="E73" s="20">
        <f t="shared" si="1"/>
        <v>99.982564639036752</v>
      </c>
      <c r="F73" s="1"/>
    </row>
    <row r="74" spans="1:7" ht="31.5" x14ac:dyDescent="0.25">
      <c r="A74" s="5" t="s">
        <v>48</v>
      </c>
      <c r="B74" s="10" t="s">
        <v>165</v>
      </c>
      <c r="C74" s="11">
        <v>1035.0999999999999</v>
      </c>
      <c r="D74" s="11">
        <v>1030.9000000000001</v>
      </c>
      <c r="E74" s="6">
        <f t="shared" si="1"/>
        <v>99.594242102212363</v>
      </c>
      <c r="F74" s="1"/>
    </row>
    <row r="75" spans="1:7" ht="63" x14ac:dyDescent="0.25">
      <c r="A75" s="5" t="s">
        <v>49</v>
      </c>
      <c r="B75" s="10" t="s">
        <v>166</v>
      </c>
      <c r="C75" s="11">
        <v>340.2</v>
      </c>
      <c r="D75" s="11">
        <v>0</v>
      </c>
      <c r="E75" s="6">
        <f t="shared" si="1"/>
        <v>0</v>
      </c>
      <c r="F75" s="1"/>
    </row>
    <row r="76" spans="1:7" ht="79.900000000000006" customHeight="1" x14ac:dyDescent="0.25">
      <c r="A76" s="5" t="s">
        <v>50</v>
      </c>
      <c r="B76" s="10" t="s">
        <v>167</v>
      </c>
      <c r="C76" s="11">
        <v>38.700000000000003</v>
      </c>
      <c r="D76" s="11">
        <v>38.4</v>
      </c>
      <c r="E76" s="6">
        <f t="shared" si="1"/>
        <v>99.224806201550379</v>
      </c>
      <c r="F76" s="1"/>
    </row>
    <row r="77" spans="1:7" ht="47.25" x14ac:dyDescent="0.25">
      <c r="A77" s="2" t="s">
        <v>51</v>
      </c>
      <c r="B77" s="9" t="s">
        <v>168</v>
      </c>
      <c r="C77" s="17">
        <f>C78+C83</f>
        <v>445317.30000000005</v>
      </c>
      <c r="D77" s="17">
        <f>D78+D83</f>
        <v>429442.5</v>
      </c>
      <c r="E77" s="23">
        <f t="shared" ref="E77:E137" si="2">D77/C77*100</f>
        <v>96.435171056682492</v>
      </c>
      <c r="F77" s="24"/>
      <c r="G77" s="13"/>
    </row>
    <row r="78" spans="1:7" ht="31.5" x14ac:dyDescent="0.25">
      <c r="A78" s="5" t="s">
        <v>52</v>
      </c>
      <c r="B78" s="10" t="s">
        <v>169</v>
      </c>
      <c r="C78" s="18">
        <f>C79+C81+C82+C80</f>
        <v>218640.7</v>
      </c>
      <c r="D78" s="18">
        <f>D79+D81+D82+D80</f>
        <v>209972.6</v>
      </c>
      <c r="E78" s="6">
        <f t="shared" si="2"/>
        <v>96.035459088815571</v>
      </c>
      <c r="F78" s="1"/>
    </row>
    <row r="79" spans="1:7" ht="63" x14ac:dyDescent="0.25">
      <c r="A79" s="5" t="s">
        <v>53</v>
      </c>
      <c r="B79" s="10" t="s">
        <v>170</v>
      </c>
      <c r="C79" s="11">
        <v>21536.799999999999</v>
      </c>
      <c r="D79" s="18">
        <v>21172.2</v>
      </c>
      <c r="E79" s="6">
        <f t="shared" si="2"/>
        <v>98.307083689313174</v>
      </c>
      <c r="F79" s="13"/>
      <c r="G79" s="13"/>
    </row>
    <row r="80" spans="1:7" ht="63" x14ac:dyDescent="0.25">
      <c r="A80" s="5" t="s">
        <v>228</v>
      </c>
      <c r="B80" s="10" t="s">
        <v>229</v>
      </c>
      <c r="C80" s="11">
        <v>2129.1</v>
      </c>
      <c r="D80" s="22">
        <v>2129.1</v>
      </c>
      <c r="E80" s="6">
        <f t="shared" si="2"/>
        <v>100</v>
      </c>
      <c r="F80" s="13"/>
      <c r="G80" s="13"/>
    </row>
    <row r="81" spans="1:7" ht="75.599999999999994" customHeight="1" x14ac:dyDescent="0.25">
      <c r="A81" s="5" t="s">
        <v>54</v>
      </c>
      <c r="B81" s="10" t="s">
        <v>171</v>
      </c>
      <c r="C81" s="11">
        <v>59816.3</v>
      </c>
      <c r="D81" s="11">
        <v>57596.3</v>
      </c>
      <c r="E81" s="6">
        <f t="shared" si="2"/>
        <v>96.288637043748949</v>
      </c>
      <c r="F81" s="1"/>
    </row>
    <row r="82" spans="1:7" ht="31.5" x14ac:dyDescent="0.25">
      <c r="A82" s="5" t="s">
        <v>55</v>
      </c>
      <c r="B82" s="10" t="s">
        <v>172</v>
      </c>
      <c r="C82" s="11">
        <v>135158.5</v>
      </c>
      <c r="D82" s="11">
        <v>129075</v>
      </c>
      <c r="E82" s="6">
        <f t="shared" si="2"/>
        <v>95.498988224935914</v>
      </c>
      <c r="F82" s="1"/>
    </row>
    <row r="83" spans="1:7" ht="31.5" x14ac:dyDescent="0.25">
      <c r="A83" s="5" t="s">
        <v>56</v>
      </c>
      <c r="B83" s="10" t="s">
        <v>173</v>
      </c>
      <c r="C83" s="18">
        <f>C84+C85+C87+C88+C86</f>
        <v>226676.6</v>
      </c>
      <c r="D83" s="18">
        <f>D84+D85+D87+D88</f>
        <v>219469.9</v>
      </c>
      <c r="E83" s="6">
        <f t="shared" si="2"/>
        <v>96.820712856995385</v>
      </c>
      <c r="F83" s="1"/>
    </row>
    <row r="84" spans="1:7" ht="31.5" x14ac:dyDescent="0.25">
      <c r="A84" s="5" t="s">
        <v>57</v>
      </c>
      <c r="B84" s="10" t="s">
        <v>174</v>
      </c>
      <c r="C84" s="11">
        <v>91243.1</v>
      </c>
      <c r="D84" s="11">
        <v>89781.7</v>
      </c>
      <c r="E84" s="6">
        <f t="shared" si="2"/>
        <v>98.398344641950999</v>
      </c>
      <c r="F84" s="1"/>
    </row>
    <row r="85" spans="1:7" ht="67.150000000000006" customHeight="1" x14ac:dyDescent="0.25">
      <c r="A85" s="5" t="s">
        <v>200</v>
      </c>
      <c r="B85" s="10" t="s">
        <v>175</v>
      </c>
      <c r="C85" s="11">
        <v>2569.6</v>
      </c>
      <c r="D85" s="11">
        <v>1951.6</v>
      </c>
      <c r="E85" s="6">
        <f t="shared" si="2"/>
        <v>75.949564134495645</v>
      </c>
      <c r="F85" s="1"/>
    </row>
    <row r="86" spans="1:7" ht="32.450000000000003" customHeight="1" x14ac:dyDescent="0.25">
      <c r="A86" s="5" t="s">
        <v>230</v>
      </c>
      <c r="B86" s="10" t="s">
        <v>231</v>
      </c>
      <c r="C86" s="11">
        <v>50</v>
      </c>
      <c r="D86" s="11">
        <v>0</v>
      </c>
      <c r="E86" s="6">
        <f t="shared" si="2"/>
        <v>0</v>
      </c>
      <c r="F86" s="1"/>
    </row>
    <row r="87" spans="1:7" ht="47.25" x14ac:dyDescent="0.25">
      <c r="A87" s="5" t="s">
        <v>58</v>
      </c>
      <c r="B87" s="10" t="s">
        <v>176</v>
      </c>
      <c r="C87" s="11">
        <v>120727.3</v>
      </c>
      <c r="D87" s="11">
        <v>115650</v>
      </c>
      <c r="E87" s="6">
        <f t="shared" si="2"/>
        <v>95.794406070540788</v>
      </c>
      <c r="F87" s="1"/>
    </row>
    <row r="88" spans="1:7" ht="63" x14ac:dyDescent="0.25">
      <c r="A88" s="5" t="s">
        <v>59</v>
      </c>
      <c r="B88" s="10" t="s">
        <v>60</v>
      </c>
      <c r="C88" s="11">
        <v>12086.6</v>
      </c>
      <c r="D88" s="11">
        <v>12086.6</v>
      </c>
      <c r="E88" s="6">
        <f t="shared" si="2"/>
        <v>100</v>
      </c>
      <c r="F88" s="1"/>
    </row>
    <row r="89" spans="1:7" ht="47.25" x14ac:dyDescent="0.25">
      <c r="A89" s="2" t="s">
        <v>61</v>
      </c>
      <c r="B89" s="9" t="s">
        <v>177</v>
      </c>
      <c r="C89" s="12">
        <f>C90</f>
        <v>81892.5</v>
      </c>
      <c r="D89" s="12">
        <f>D90</f>
        <v>81150.200000000012</v>
      </c>
      <c r="E89" s="4">
        <f t="shared" si="2"/>
        <v>99.093567787037898</v>
      </c>
      <c r="F89" s="13"/>
      <c r="G89" s="13"/>
    </row>
    <row r="90" spans="1:7" ht="47.25" x14ac:dyDescent="0.25">
      <c r="A90" s="5" t="s">
        <v>62</v>
      </c>
      <c r="B90" s="10" t="s">
        <v>178</v>
      </c>
      <c r="C90" s="11">
        <f>C91+C92</f>
        <v>81892.5</v>
      </c>
      <c r="D90" s="11">
        <f>D91+D92</f>
        <v>81150.200000000012</v>
      </c>
      <c r="E90" s="6">
        <f t="shared" si="2"/>
        <v>99.093567787037898</v>
      </c>
      <c r="F90" s="1"/>
    </row>
    <row r="91" spans="1:7" ht="47.25" x14ac:dyDescent="0.25">
      <c r="A91" s="5" t="s">
        <v>63</v>
      </c>
      <c r="B91" s="10" t="s">
        <v>179</v>
      </c>
      <c r="C91" s="11">
        <v>28812.1</v>
      </c>
      <c r="D91" s="11">
        <v>28105.4</v>
      </c>
      <c r="E91" s="6">
        <f t="shared" si="2"/>
        <v>97.54721106757232</v>
      </c>
      <c r="F91" s="1"/>
    </row>
    <row r="92" spans="1:7" ht="110.25" x14ac:dyDescent="0.25">
      <c r="A92" s="5" t="s">
        <v>64</v>
      </c>
      <c r="B92" s="10" t="s">
        <v>180</v>
      </c>
      <c r="C92" s="11">
        <v>53080.4</v>
      </c>
      <c r="D92" s="11">
        <v>53044.800000000003</v>
      </c>
      <c r="E92" s="6">
        <f t="shared" si="2"/>
        <v>99.932931929676499</v>
      </c>
      <c r="F92" s="1"/>
    </row>
    <row r="93" spans="1:7" ht="63" x14ac:dyDescent="0.25">
      <c r="A93" s="2" t="s">
        <v>65</v>
      </c>
      <c r="B93" s="9">
        <v>1000000000</v>
      </c>
      <c r="C93" s="12">
        <f>SUM(C94:C96)</f>
        <v>34003</v>
      </c>
      <c r="D93" s="17">
        <f>SUM(D94:D96)</f>
        <v>33628.700000000004</v>
      </c>
      <c r="E93" s="4">
        <f t="shared" si="2"/>
        <v>98.899214775166911</v>
      </c>
      <c r="F93" s="1"/>
    </row>
    <row r="94" spans="1:7" ht="64.900000000000006" customHeight="1" x14ac:dyDescent="0.25">
      <c r="A94" s="5" t="s">
        <v>66</v>
      </c>
      <c r="B94" s="10">
        <v>1000100000</v>
      </c>
      <c r="C94" s="11">
        <v>110</v>
      </c>
      <c r="D94" s="11">
        <v>110</v>
      </c>
      <c r="E94" s="6">
        <f t="shared" si="2"/>
        <v>100</v>
      </c>
      <c r="F94" s="1"/>
    </row>
    <row r="95" spans="1:7" ht="78.75" x14ac:dyDescent="0.25">
      <c r="A95" s="5" t="s">
        <v>67</v>
      </c>
      <c r="B95" s="10">
        <v>1000200000</v>
      </c>
      <c r="C95" s="11">
        <v>28584.5</v>
      </c>
      <c r="D95" s="11">
        <v>28584.400000000001</v>
      </c>
      <c r="E95" s="6">
        <f t="shared" si="2"/>
        <v>99.999650160051772</v>
      </c>
      <c r="F95" s="1"/>
    </row>
    <row r="96" spans="1:7" ht="49.15" customHeight="1" x14ac:dyDescent="0.25">
      <c r="A96" s="5" t="s">
        <v>68</v>
      </c>
      <c r="B96" s="10">
        <v>1000300000</v>
      </c>
      <c r="C96" s="11">
        <v>5308.5</v>
      </c>
      <c r="D96" s="11">
        <v>4934.3</v>
      </c>
      <c r="E96" s="6">
        <f t="shared" si="2"/>
        <v>92.950927757370266</v>
      </c>
      <c r="F96" s="1"/>
    </row>
    <row r="97" spans="1:7" ht="31.5" x14ac:dyDescent="0.25">
      <c r="A97" s="2" t="s">
        <v>69</v>
      </c>
      <c r="B97" s="9">
        <v>1100000000</v>
      </c>
      <c r="C97" s="12">
        <f>C98+C99+C100</f>
        <v>1130.0000000000002</v>
      </c>
      <c r="D97" s="12">
        <f>D98+D99+D100</f>
        <v>1129.9000000000001</v>
      </c>
      <c r="E97" s="4">
        <f t="shared" si="2"/>
        <v>99.99115044247786</v>
      </c>
      <c r="F97" s="1"/>
    </row>
    <row r="98" spans="1:7" ht="97.15" customHeight="1" x14ac:dyDescent="0.25">
      <c r="A98" s="5" t="s">
        <v>70</v>
      </c>
      <c r="B98" s="10">
        <v>1100100000</v>
      </c>
      <c r="C98" s="11">
        <v>1046.7</v>
      </c>
      <c r="D98" s="11">
        <v>1046.5999999999999</v>
      </c>
      <c r="E98" s="6">
        <f t="shared" si="2"/>
        <v>99.99044616413488</v>
      </c>
      <c r="F98" s="1"/>
    </row>
    <row r="99" spans="1:7" ht="78.75" x14ac:dyDescent="0.25">
      <c r="A99" s="5" t="s">
        <v>215</v>
      </c>
      <c r="B99" s="10" t="s">
        <v>216</v>
      </c>
      <c r="C99" s="11">
        <v>66.400000000000006</v>
      </c>
      <c r="D99" s="11">
        <v>66.400000000000006</v>
      </c>
      <c r="E99" s="6">
        <f t="shared" si="2"/>
        <v>100</v>
      </c>
      <c r="F99" s="1"/>
    </row>
    <row r="100" spans="1:7" ht="95.45" customHeight="1" x14ac:dyDescent="0.25">
      <c r="A100" s="5" t="s">
        <v>232</v>
      </c>
      <c r="B100" s="10" t="s">
        <v>233</v>
      </c>
      <c r="C100" s="11">
        <v>16.899999999999999</v>
      </c>
      <c r="D100" s="11">
        <v>16.899999999999999</v>
      </c>
      <c r="E100" s="6">
        <f>D100/C100*100</f>
        <v>100</v>
      </c>
      <c r="F100" s="1"/>
    </row>
    <row r="101" spans="1:7" ht="63" x14ac:dyDescent="0.25">
      <c r="A101" s="2" t="s">
        <v>71</v>
      </c>
      <c r="B101" s="9">
        <v>1200000000</v>
      </c>
      <c r="C101" s="12">
        <f>C102+C104+C108+C110</f>
        <v>360450.39999999997</v>
      </c>
      <c r="D101" s="12">
        <f>D102+D104+D108+D110</f>
        <v>357618.3</v>
      </c>
      <c r="E101" s="4">
        <f t="shared" si="2"/>
        <v>99.214288567858446</v>
      </c>
      <c r="F101" s="13"/>
      <c r="G101" s="13"/>
    </row>
    <row r="102" spans="1:7" ht="59.45" customHeight="1" x14ac:dyDescent="0.25">
      <c r="A102" s="5" t="s">
        <v>72</v>
      </c>
      <c r="B102" s="10">
        <v>1210000000</v>
      </c>
      <c r="C102" s="11">
        <f>C103</f>
        <v>337504.8</v>
      </c>
      <c r="D102" s="11">
        <f>D103</f>
        <v>335040.09999999998</v>
      </c>
      <c r="E102" s="6">
        <f t="shared" si="2"/>
        <v>99.26972890459632</v>
      </c>
      <c r="F102" s="1"/>
    </row>
    <row r="103" spans="1:7" ht="93" customHeight="1" x14ac:dyDescent="0.25">
      <c r="A103" s="5" t="s">
        <v>73</v>
      </c>
      <c r="B103" s="14">
        <v>1210100000</v>
      </c>
      <c r="C103" s="11">
        <v>337504.8</v>
      </c>
      <c r="D103" s="11">
        <v>335040.09999999998</v>
      </c>
      <c r="E103" s="6">
        <f t="shared" si="2"/>
        <v>99.26972890459632</v>
      </c>
      <c r="F103" s="1"/>
    </row>
    <row r="104" spans="1:7" ht="31.5" x14ac:dyDescent="0.25">
      <c r="A104" s="5" t="s">
        <v>74</v>
      </c>
      <c r="B104" s="14">
        <v>1220000000</v>
      </c>
      <c r="C104" s="11">
        <f>C106+C107+C105</f>
        <v>5253.6</v>
      </c>
      <c r="D104" s="11">
        <f>D106+D107+D105</f>
        <v>5253.6</v>
      </c>
      <c r="E104" s="6">
        <f t="shared" si="2"/>
        <v>100</v>
      </c>
      <c r="F104" s="13"/>
      <c r="G104" s="13"/>
    </row>
    <row r="105" spans="1:7" ht="110.25" x14ac:dyDescent="0.25">
      <c r="A105" s="5" t="s">
        <v>238</v>
      </c>
      <c r="B105" s="21">
        <v>1220100000</v>
      </c>
      <c r="C105" s="11">
        <v>1000</v>
      </c>
      <c r="D105" s="11">
        <v>1000</v>
      </c>
      <c r="E105" s="6">
        <f t="shared" si="2"/>
        <v>100</v>
      </c>
      <c r="F105" s="13"/>
      <c r="G105" s="13"/>
    </row>
    <row r="106" spans="1:7" ht="78.75" x14ac:dyDescent="0.25">
      <c r="A106" s="5" t="s">
        <v>196</v>
      </c>
      <c r="B106" s="14" t="s">
        <v>75</v>
      </c>
      <c r="C106" s="11">
        <v>274.3</v>
      </c>
      <c r="D106" s="11">
        <v>274.3</v>
      </c>
      <c r="E106" s="6">
        <f t="shared" si="2"/>
        <v>100</v>
      </c>
      <c r="F106" s="1"/>
    </row>
    <row r="107" spans="1:7" ht="63" x14ac:dyDescent="0.25">
      <c r="A107" s="5" t="s">
        <v>197</v>
      </c>
      <c r="B107" s="14" t="s">
        <v>198</v>
      </c>
      <c r="C107" s="11">
        <v>3979.3</v>
      </c>
      <c r="D107" s="11">
        <v>3979.3</v>
      </c>
      <c r="E107" s="6">
        <f t="shared" si="2"/>
        <v>100</v>
      </c>
      <c r="F107" s="1"/>
    </row>
    <row r="108" spans="1:7" ht="31.5" x14ac:dyDescent="0.25">
      <c r="A108" s="5" t="s">
        <v>76</v>
      </c>
      <c r="B108" s="14">
        <v>1230000000</v>
      </c>
      <c r="C108" s="11">
        <f>C109</f>
        <v>15648.3</v>
      </c>
      <c r="D108" s="11">
        <f>D109</f>
        <v>15280.9</v>
      </c>
      <c r="E108" s="6">
        <f t="shared" si="2"/>
        <v>97.652141127151197</v>
      </c>
      <c r="F108" s="1"/>
    </row>
    <row r="109" spans="1:7" ht="66.599999999999994" customHeight="1" x14ac:dyDescent="0.25">
      <c r="A109" s="5" t="s">
        <v>77</v>
      </c>
      <c r="B109" s="14">
        <v>1230100000</v>
      </c>
      <c r="C109" s="11">
        <v>15648.3</v>
      </c>
      <c r="D109" s="11">
        <v>15280.9</v>
      </c>
      <c r="E109" s="6">
        <f t="shared" si="2"/>
        <v>97.652141127151197</v>
      </c>
      <c r="F109" s="1"/>
    </row>
    <row r="110" spans="1:7" ht="31.5" x14ac:dyDescent="0.25">
      <c r="A110" s="5" t="s">
        <v>78</v>
      </c>
      <c r="B110" s="14">
        <v>1250000000</v>
      </c>
      <c r="C110" s="11">
        <f>C111+C112</f>
        <v>2043.7</v>
      </c>
      <c r="D110" s="11">
        <f>D111+D112</f>
        <v>2043.7</v>
      </c>
      <c r="E110" s="6">
        <f t="shared" si="2"/>
        <v>100</v>
      </c>
      <c r="F110" s="1"/>
    </row>
    <row r="111" spans="1:7" ht="63" x14ac:dyDescent="0.25">
      <c r="A111" s="5" t="s">
        <v>79</v>
      </c>
      <c r="B111" s="14">
        <v>1250100000</v>
      </c>
      <c r="C111" s="11">
        <v>96.4</v>
      </c>
      <c r="D111" s="11">
        <v>96.4</v>
      </c>
      <c r="E111" s="6">
        <f t="shared" si="2"/>
        <v>100</v>
      </c>
      <c r="F111" s="1"/>
    </row>
    <row r="112" spans="1:7" ht="76.900000000000006" customHeight="1" x14ac:dyDescent="0.25">
      <c r="A112" s="5" t="s">
        <v>80</v>
      </c>
      <c r="B112" s="14">
        <v>1250200000</v>
      </c>
      <c r="C112" s="11">
        <v>1947.3</v>
      </c>
      <c r="D112" s="11">
        <v>1947.3</v>
      </c>
      <c r="E112" s="6">
        <f t="shared" si="2"/>
        <v>100</v>
      </c>
      <c r="F112" s="1"/>
    </row>
    <row r="113" spans="1:7" ht="47.25" x14ac:dyDescent="0.25">
      <c r="A113" s="2" t="s">
        <v>81</v>
      </c>
      <c r="B113" s="3">
        <v>1300000000</v>
      </c>
      <c r="C113" s="12">
        <f>C114+C115+C116</f>
        <v>7500</v>
      </c>
      <c r="D113" s="12">
        <f>D114+D115+D116</f>
        <v>7500</v>
      </c>
      <c r="E113" s="4">
        <f t="shared" si="2"/>
        <v>100</v>
      </c>
      <c r="F113" s="1"/>
    </row>
    <row r="114" spans="1:7" ht="78.75" x14ac:dyDescent="0.25">
      <c r="A114" s="5" t="s">
        <v>82</v>
      </c>
      <c r="B114" s="14">
        <v>1300100000</v>
      </c>
      <c r="C114" s="11">
        <v>1206.7</v>
      </c>
      <c r="D114" s="11">
        <v>1206.7</v>
      </c>
      <c r="E114" s="6">
        <f t="shared" si="2"/>
        <v>100</v>
      </c>
      <c r="F114" s="1"/>
    </row>
    <row r="115" spans="1:7" ht="91.15" customHeight="1" x14ac:dyDescent="0.25">
      <c r="A115" s="5" t="s">
        <v>83</v>
      </c>
      <c r="B115" s="14">
        <v>1300200000</v>
      </c>
      <c r="C115" s="11">
        <v>4162</v>
      </c>
      <c r="D115" s="11">
        <v>4162</v>
      </c>
      <c r="E115" s="6">
        <f t="shared" si="2"/>
        <v>100</v>
      </c>
      <c r="F115" s="1"/>
    </row>
    <row r="116" spans="1:7" ht="64.150000000000006" customHeight="1" x14ac:dyDescent="0.25">
      <c r="A116" s="5" t="s">
        <v>84</v>
      </c>
      <c r="B116" s="14">
        <v>1300300000</v>
      </c>
      <c r="C116" s="11">
        <v>2131.3000000000002</v>
      </c>
      <c r="D116" s="11">
        <v>2131.3000000000002</v>
      </c>
      <c r="E116" s="6">
        <f t="shared" si="2"/>
        <v>100</v>
      </c>
      <c r="F116" s="1"/>
    </row>
    <row r="117" spans="1:7" ht="47.25" x14ac:dyDescent="0.25">
      <c r="A117" s="2" t="s">
        <v>85</v>
      </c>
      <c r="B117" s="3">
        <v>1400000000</v>
      </c>
      <c r="C117" s="12">
        <f>C118+C119+C120</f>
        <v>42684.5</v>
      </c>
      <c r="D117" s="12">
        <f>D118+D119+D120</f>
        <v>42592.5</v>
      </c>
      <c r="E117" s="4">
        <f t="shared" si="2"/>
        <v>99.784465086858233</v>
      </c>
      <c r="F117" s="1"/>
    </row>
    <row r="118" spans="1:7" ht="48.6" customHeight="1" x14ac:dyDescent="0.25">
      <c r="A118" s="5" t="s">
        <v>86</v>
      </c>
      <c r="B118" s="14">
        <v>1400100000</v>
      </c>
      <c r="C118" s="11">
        <v>38946.300000000003</v>
      </c>
      <c r="D118" s="11">
        <v>38854.400000000001</v>
      </c>
      <c r="E118" s="6">
        <f t="shared" si="2"/>
        <v>99.764034067421036</v>
      </c>
      <c r="F118" s="1"/>
    </row>
    <row r="119" spans="1:7" ht="48.6" customHeight="1" x14ac:dyDescent="0.25">
      <c r="A119" s="5" t="s">
        <v>87</v>
      </c>
      <c r="B119" s="14">
        <v>1400200000</v>
      </c>
      <c r="C119" s="11">
        <v>3019</v>
      </c>
      <c r="D119" s="11">
        <v>3019</v>
      </c>
      <c r="E119" s="6">
        <f t="shared" si="2"/>
        <v>100</v>
      </c>
      <c r="F119" s="1"/>
    </row>
    <row r="120" spans="1:7" ht="48.6" customHeight="1" x14ac:dyDescent="0.25">
      <c r="A120" s="5" t="s">
        <v>88</v>
      </c>
      <c r="B120" s="14">
        <v>1400300000</v>
      </c>
      <c r="C120" s="11">
        <v>719.2</v>
      </c>
      <c r="D120" s="11">
        <v>719.1</v>
      </c>
      <c r="E120" s="6">
        <f t="shared" si="2"/>
        <v>99.986095661846491</v>
      </c>
      <c r="F120" s="1"/>
    </row>
    <row r="121" spans="1:7" ht="78.75" x14ac:dyDescent="0.25">
      <c r="A121" s="2" t="s">
        <v>89</v>
      </c>
      <c r="B121" s="3">
        <v>1500000000</v>
      </c>
      <c r="C121" s="17">
        <f>C122+C128+C130</f>
        <v>12043</v>
      </c>
      <c r="D121" s="17">
        <f>D122+D128+D130</f>
        <v>12043</v>
      </c>
      <c r="E121" s="4">
        <f t="shared" si="2"/>
        <v>100</v>
      </c>
      <c r="F121" s="13"/>
      <c r="G121" s="13"/>
    </row>
    <row r="122" spans="1:7" ht="31.5" x14ac:dyDescent="0.25">
      <c r="A122" s="5" t="s">
        <v>90</v>
      </c>
      <c r="B122" s="14">
        <v>1510000000</v>
      </c>
      <c r="C122" s="18">
        <f>C123+C124+C125+C126+C127</f>
        <v>11743</v>
      </c>
      <c r="D122" s="18">
        <f>D123+D124+D125+D126+D127</f>
        <v>11743</v>
      </c>
      <c r="E122" s="6">
        <f t="shared" si="2"/>
        <v>100</v>
      </c>
      <c r="F122" s="1"/>
    </row>
    <row r="123" spans="1:7" ht="78.75" x14ac:dyDescent="0.25">
      <c r="A123" s="5" t="s">
        <v>91</v>
      </c>
      <c r="B123" s="14">
        <v>1510100000</v>
      </c>
      <c r="C123" s="11">
        <v>2500</v>
      </c>
      <c r="D123" s="11">
        <v>2500</v>
      </c>
      <c r="E123" s="6">
        <f t="shared" si="2"/>
        <v>100</v>
      </c>
      <c r="F123" s="1"/>
    </row>
    <row r="124" spans="1:7" ht="47.45" customHeight="1" x14ac:dyDescent="0.25">
      <c r="A124" s="5" t="s">
        <v>92</v>
      </c>
      <c r="B124" s="14">
        <v>1510200000</v>
      </c>
      <c r="C124" s="11">
        <v>158.6</v>
      </c>
      <c r="D124" s="11">
        <v>158.6</v>
      </c>
      <c r="E124" s="6">
        <f t="shared" si="2"/>
        <v>100</v>
      </c>
      <c r="F124" s="1"/>
    </row>
    <row r="125" spans="1:7" ht="76.900000000000006" customHeight="1" x14ac:dyDescent="0.25">
      <c r="A125" s="5" t="s">
        <v>93</v>
      </c>
      <c r="B125" s="14">
        <v>1510300000</v>
      </c>
      <c r="C125" s="11">
        <v>2130.1999999999998</v>
      </c>
      <c r="D125" s="11">
        <v>2130.1999999999998</v>
      </c>
      <c r="E125" s="6">
        <f t="shared" si="2"/>
        <v>100</v>
      </c>
      <c r="F125" s="1"/>
    </row>
    <row r="126" spans="1:7" ht="78" customHeight="1" x14ac:dyDescent="0.25">
      <c r="A126" s="5" t="s">
        <v>94</v>
      </c>
      <c r="B126" s="14">
        <v>1510400000</v>
      </c>
      <c r="C126" s="11">
        <v>15.5</v>
      </c>
      <c r="D126" s="11">
        <v>15.5</v>
      </c>
      <c r="E126" s="6">
        <f t="shared" si="2"/>
        <v>100</v>
      </c>
      <c r="F126" s="1"/>
    </row>
    <row r="127" spans="1:7" ht="111.6" customHeight="1" x14ac:dyDescent="0.25">
      <c r="A127" s="5" t="s">
        <v>95</v>
      </c>
      <c r="B127" s="14">
        <v>1510500000</v>
      </c>
      <c r="C127" s="11">
        <v>6938.7</v>
      </c>
      <c r="D127" s="11">
        <v>6938.7</v>
      </c>
      <c r="E127" s="6">
        <f t="shared" si="2"/>
        <v>100</v>
      </c>
      <c r="F127" s="1"/>
    </row>
    <row r="128" spans="1:7" ht="31.5" x14ac:dyDescent="0.25">
      <c r="A128" s="5" t="s">
        <v>96</v>
      </c>
      <c r="B128" s="14">
        <v>1520000000</v>
      </c>
      <c r="C128" s="11">
        <f>C129</f>
        <v>10</v>
      </c>
      <c r="D128" s="11">
        <f>D129</f>
        <v>10</v>
      </c>
      <c r="E128" s="6">
        <f t="shared" si="2"/>
        <v>100</v>
      </c>
      <c r="F128" s="1"/>
    </row>
    <row r="129" spans="1:7" ht="47.25" x14ac:dyDescent="0.25">
      <c r="A129" s="5" t="s">
        <v>97</v>
      </c>
      <c r="B129" s="14">
        <v>1520100000</v>
      </c>
      <c r="C129" s="11">
        <v>10</v>
      </c>
      <c r="D129" s="11">
        <v>10</v>
      </c>
      <c r="E129" s="6">
        <f t="shared" si="2"/>
        <v>100</v>
      </c>
      <c r="F129" s="1"/>
    </row>
    <row r="130" spans="1:7" ht="63" x14ac:dyDescent="0.25">
      <c r="A130" s="5" t="s">
        <v>98</v>
      </c>
      <c r="B130" s="14">
        <v>1530000000</v>
      </c>
      <c r="C130" s="11">
        <f>C131</f>
        <v>290</v>
      </c>
      <c r="D130" s="11">
        <f>D131</f>
        <v>290</v>
      </c>
      <c r="E130" s="6">
        <f t="shared" si="2"/>
        <v>100</v>
      </c>
      <c r="F130" s="1"/>
    </row>
    <row r="131" spans="1:7" ht="91.9" customHeight="1" x14ac:dyDescent="0.25">
      <c r="A131" s="5" t="s">
        <v>99</v>
      </c>
      <c r="B131" s="14">
        <v>1530100000</v>
      </c>
      <c r="C131" s="11">
        <v>290</v>
      </c>
      <c r="D131" s="11">
        <v>290</v>
      </c>
      <c r="E131" s="6">
        <f t="shared" si="2"/>
        <v>100</v>
      </c>
      <c r="F131" s="1"/>
    </row>
    <row r="132" spans="1:7" ht="77.45" customHeight="1" x14ac:dyDescent="0.25">
      <c r="A132" s="2" t="s">
        <v>100</v>
      </c>
      <c r="B132" s="3">
        <v>1600000000</v>
      </c>
      <c r="C132" s="12">
        <f>C133+C135+C138</f>
        <v>27567.100000000002</v>
      </c>
      <c r="D132" s="12">
        <f>D133+D135+D138</f>
        <v>27567.100000000002</v>
      </c>
      <c r="E132" s="4">
        <f t="shared" si="2"/>
        <v>100</v>
      </c>
      <c r="F132" s="13"/>
      <c r="G132" s="13"/>
    </row>
    <row r="133" spans="1:7" ht="47.25" x14ac:dyDescent="0.25">
      <c r="A133" s="5" t="s">
        <v>101</v>
      </c>
      <c r="B133" s="14">
        <v>1610000000</v>
      </c>
      <c r="C133" s="11">
        <f>C134</f>
        <v>26606.7</v>
      </c>
      <c r="D133" s="11">
        <f>D134</f>
        <v>26606.7</v>
      </c>
      <c r="E133" s="6">
        <f t="shared" si="2"/>
        <v>100</v>
      </c>
      <c r="F133" s="1"/>
    </row>
    <row r="134" spans="1:7" ht="94.5" x14ac:dyDescent="0.25">
      <c r="A134" s="5" t="s">
        <v>102</v>
      </c>
      <c r="B134" s="14">
        <v>1610100000</v>
      </c>
      <c r="C134" s="11">
        <v>26606.7</v>
      </c>
      <c r="D134" s="11">
        <v>26606.7</v>
      </c>
      <c r="E134" s="6">
        <f t="shared" si="2"/>
        <v>100</v>
      </c>
      <c r="F134" s="1"/>
    </row>
    <row r="135" spans="1:7" ht="47.25" x14ac:dyDescent="0.25">
      <c r="A135" s="5" t="s">
        <v>103</v>
      </c>
      <c r="B135" s="14">
        <v>1620000000</v>
      </c>
      <c r="C135" s="11">
        <f>C137+C136</f>
        <v>593.9</v>
      </c>
      <c r="D135" s="11">
        <f>D137+D136</f>
        <v>593.9</v>
      </c>
      <c r="E135" s="6">
        <f t="shared" si="2"/>
        <v>100</v>
      </c>
      <c r="F135" s="1"/>
    </row>
    <row r="136" spans="1:7" ht="94.5" x14ac:dyDescent="0.25">
      <c r="A136" s="5" t="s">
        <v>199</v>
      </c>
      <c r="B136" s="14">
        <v>1620100000</v>
      </c>
      <c r="C136" s="11">
        <v>400</v>
      </c>
      <c r="D136" s="11">
        <v>400</v>
      </c>
      <c r="E136" s="6">
        <f t="shared" si="2"/>
        <v>100</v>
      </c>
      <c r="F136" s="1"/>
    </row>
    <row r="137" spans="1:7" ht="94.5" x14ac:dyDescent="0.25">
      <c r="A137" s="5" t="s">
        <v>104</v>
      </c>
      <c r="B137" s="14">
        <v>1620200000</v>
      </c>
      <c r="C137" s="11">
        <v>193.9</v>
      </c>
      <c r="D137" s="11">
        <v>193.9</v>
      </c>
      <c r="E137" s="6">
        <f t="shared" si="2"/>
        <v>100</v>
      </c>
      <c r="F137" s="1"/>
    </row>
    <row r="138" spans="1:7" ht="110.25" x14ac:dyDescent="0.25">
      <c r="A138" s="5" t="s">
        <v>105</v>
      </c>
      <c r="B138" s="14">
        <v>1630000000</v>
      </c>
      <c r="C138" s="11">
        <f>SUM(C139:C144)</f>
        <v>366.5</v>
      </c>
      <c r="D138" s="11">
        <f>SUM(D139:D144)</f>
        <v>366.5</v>
      </c>
      <c r="E138" s="6">
        <f t="shared" ref="E138:E152" si="3">D138/C138*100</f>
        <v>100</v>
      </c>
      <c r="F138" s="1"/>
    </row>
    <row r="139" spans="1:7" ht="64.150000000000006" customHeight="1" x14ac:dyDescent="0.25">
      <c r="A139" s="5" t="s">
        <v>106</v>
      </c>
      <c r="B139" s="14">
        <v>1630100000</v>
      </c>
      <c r="C139" s="11">
        <v>30</v>
      </c>
      <c r="D139" s="11">
        <v>30</v>
      </c>
      <c r="E139" s="6">
        <f t="shared" si="3"/>
        <v>100</v>
      </c>
      <c r="F139" s="1"/>
    </row>
    <row r="140" spans="1:7" ht="78.75" x14ac:dyDescent="0.25">
      <c r="A140" s="5" t="s">
        <v>107</v>
      </c>
      <c r="B140" s="14">
        <v>1630200000</v>
      </c>
      <c r="C140" s="11">
        <v>90</v>
      </c>
      <c r="D140" s="11">
        <v>90</v>
      </c>
      <c r="E140" s="6">
        <f t="shared" si="3"/>
        <v>100</v>
      </c>
      <c r="F140" s="1"/>
    </row>
    <row r="141" spans="1:7" ht="83.25" customHeight="1" x14ac:dyDescent="0.25">
      <c r="A141" s="5" t="s">
        <v>108</v>
      </c>
      <c r="B141" s="14">
        <v>1630300000</v>
      </c>
      <c r="C141" s="11">
        <v>80</v>
      </c>
      <c r="D141" s="11">
        <v>80</v>
      </c>
      <c r="E141" s="6">
        <f t="shared" si="3"/>
        <v>100</v>
      </c>
      <c r="F141" s="1"/>
    </row>
    <row r="142" spans="1:7" ht="95.45" customHeight="1" x14ac:dyDescent="0.25">
      <c r="A142" s="5" t="s">
        <v>109</v>
      </c>
      <c r="B142" s="14">
        <v>1630400000</v>
      </c>
      <c r="C142" s="11">
        <v>70</v>
      </c>
      <c r="D142" s="11">
        <v>70</v>
      </c>
      <c r="E142" s="6">
        <f t="shared" si="3"/>
        <v>100</v>
      </c>
      <c r="F142" s="1"/>
    </row>
    <row r="143" spans="1:7" ht="94.5" x14ac:dyDescent="0.25">
      <c r="A143" s="5" t="s">
        <v>110</v>
      </c>
      <c r="B143" s="14">
        <v>1630500000</v>
      </c>
      <c r="C143" s="11">
        <v>41.5</v>
      </c>
      <c r="D143" s="11">
        <v>41.5</v>
      </c>
      <c r="E143" s="6">
        <f t="shared" si="3"/>
        <v>100</v>
      </c>
      <c r="F143" s="1"/>
    </row>
    <row r="144" spans="1:7" ht="94.5" customHeight="1" x14ac:dyDescent="0.25">
      <c r="A144" s="5" t="s">
        <v>111</v>
      </c>
      <c r="B144" s="14">
        <v>1630600000</v>
      </c>
      <c r="C144" s="11">
        <v>55</v>
      </c>
      <c r="D144" s="11">
        <v>55</v>
      </c>
      <c r="E144" s="6">
        <f t="shared" si="3"/>
        <v>100</v>
      </c>
      <c r="F144" s="1"/>
    </row>
    <row r="145" spans="1:7" ht="47.25" x14ac:dyDescent="0.25">
      <c r="A145" s="2" t="s">
        <v>112</v>
      </c>
      <c r="B145" s="3">
        <v>1700000000</v>
      </c>
      <c r="C145" s="12">
        <f>C146+C149</f>
        <v>331.5</v>
      </c>
      <c r="D145" s="12">
        <f>D146+D149</f>
        <v>331</v>
      </c>
      <c r="E145" s="4">
        <f t="shared" si="3"/>
        <v>99.849170437405732</v>
      </c>
      <c r="F145" s="13"/>
      <c r="G145" s="13"/>
    </row>
    <row r="146" spans="1:7" ht="78.75" x14ac:dyDescent="0.25">
      <c r="A146" s="5" t="s">
        <v>113</v>
      </c>
      <c r="B146" s="14">
        <v>1710000000</v>
      </c>
      <c r="C146" s="11">
        <f>C147+C148</f>
        <v>249.7</v>
      </c>
      <c r="D146" s="11">
        <f>D147+D148</f>
        <v>249.7</v>
      </c>
      <c r="E146" s="6">
        <f t="shared" si="3"/>
        <v>100</v>
      </c>
      <c r="F146" s="1"/>
    </row>
    <row r="147" spans="1:7" ht="78.75" x14ac:dyDescent="0.25">
      <c r="A147" s="5" t="s">
        <v>114</v>
      </c>
      <c r="B147" s="14">
        <v>1710100000</v>
      </c>
      <c r="C147" s="11">
        <v>66.599999999999994</v>
      </c>
      <c r="D147" s="11">
        <v>66.599999999999994</v>
      </c>
      <c r="E147" s="6">
        <f t="shared" si="3"/>
        <v>100</v>
      </c>
      <c r="F147" s="1"/>
    </row>
    <row r="148" spans="1:7" ht="69.599999999999994" customHeight="1" x14ac:dyDescent="0.25">
      <c r="A148" s="5" t="s">
        <v>115</v>
      </c>
      <c r="B148" s="14">
        <v>1710200000</v>
      </c>
      <c r="C148" s="11">
        <v>183.1</v>
      </c>
      <c r="D148" s="11">
        <v>183.1</v>
      </c>
      <c r="E148" s="6">
        <f t="shared" si="3"/>
        <v>100</v>
      </c>
      <c r="F148" s="1"/>
    </row>
    <row r="149" spans="1:7" ht="63" x14ac:dyDescent="0.25">
      <c r="A149" s="5" t="s">
        <v>116</v>
      </c>
      <c r="B149" s="14">
        <v>1730000000</v>
      </c>
      <c r="C149" s="11">
        <f>C150+C151</f>
        <v>81.800000000000011</v>
      </c>
      <c r="D149" s="11">
        <f>D150+D151</f>
        <v>81.300000000000011</v>
      </c>
      <c r="E149" s="6">
        <f t="shared" si="3"/>
        <v>99.388753056234719</v>
      </c>
      <c r="F149" s="1"/>
    </row>
    <row r="150" spans="1:7" ht="63" x14ac:dyDescent="0.25">
      <c r="A150" s="5" t="s">
        <v>117</v>
      </c>
      <c r="B150" s="14">
        <v>1730100000</v>
      </c>
      <c r="C150" s="11">
        <v>62.7</v>
      </c>
      <c r="D150" s="11">
        <v>62.7</v>
      </c>
      <c r="E150" s="6">
        <f t="shared" si="3"/>
        <v>100</v>
      </c>
      <c r="F150" s="1"/>
    </row>
    <row r="151" spans="1:7" ht="94.5" x14ac:dyDescent="0.25">
      <c r="A151" s="5" t="s">
        <v>118</v>
      </c>
      <c r="B151" s="14">
        <v>1730300000</v>
      </c>
      <c r="C151" s="11">
        <v>19.100000000000001</v>
      </c>
      <c r="D151" s="11">
        <v>18.600000000000001</v>
      </c>
      <c r="E151" s="6">
        <f t="shared" si="3"/>
        <v>97.382198952879577</v>
      </c>
      <c r="F151" s="1"/>
    </row>
    <row r="152" spans="1:7" ht="15.75" x14ac:dyDescent="0.25">
      <c r="A152" s="7" t="s">
        <v>201</v>
      </c>
      <c r="B152" s="8"/>
      <c r="C152" s="12">
        <f>C9+C16+C27+C39+C45+C56+C69+C77+C89+C93+C97+C101+C113+C117+C121+C132+C145</f>
        <v>4898047.0999999996</v>
      </c>
      <c r="D152" s="12">
        <f>D9+D16+D27+D39+D45+D56+D69+D77+D89+D93+D97+D101+D113+D117+D121+D132+D145</f>
        <v>4846463.9000000004</v>
      </c>
      <c r="E152" s="4">
        <f t="shared" si="3"/>
        <v>98.946861903390044</v>
      </c>
      <c r="F152" s="1"/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Соколовский Ростислав</dc:creator>
  <cp:lastModifiedBy>Лепеева Юлия Петровна</cp:lastModifiedBy>
  <cp:lastPrinted>2024-03-25T10:01:28Z</cp:lastPrinted>
  <dcterms:created xsi:type="dcterms:W3CDTF">2015-06-05T18:19:34Z</dcterms:created>
  <dcterms:modified xsi:type="dcterms:W3CDTF">2024-03-25T10:01:32Z</dcterms:modified>
</cp:coreProperties>
</file>